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5576" windowHeight="12504"/>
  </bookViews>
  <sheets>
    <sheet name="стр.1_9" sheetId="4" r:id="rId1"/>
    <sheet name="стр.10_12" sheetId="5" r:id="rId2"/>
    <sheet name="Прил № 2" sheetId="6" r:id="rId3"/>
    <sheet name="Прил 3" sheetId="7" r:id="rId4"/>
    <sheet name="Прил № 4" sheetId="8" r:id="rId5"/>
    <sheet name="Прил № 5" sheetId="9" r:id="rId6"/>
    <sheet name="факт 3-х лет по выпадающ" sheetId="10" state="hidden" r:id="rId7"/>
    <sheet name="выпад 2017" sheetId="11" state="hidden" r:id="rId8"/>
    <sheet name="выпад 2018" sheetId="12" state="hidden" r:id="rId9"/>
    <sheet name="выпад 2019" sheetId="13" state="hidden" r:id="rId10"/>
  </sheets>
  <externalReferences>
    <externalReference r:id="rId11"/>
    <externalReference r:id="rId12"/>
    <externalReference r:id="rId13"/>
    <externalReference r:id="rId14"/>
    <externalReference r:id="rId1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стр.1_9!$A$1:$FR$207</definedName>
    <definedName name="_xlnm.Print_Area" localSheetId="1">стр.10_12!$A$1:$FU$48</definedName>
  </definedNames>
  <calcPr calcId="144525"/>
</workbook>
</file>

<file path=xl/calcChain.xml><?xml version="1.0" encoding="utf-8"?>
<calcChain xmlns="http://schemas.openxmlformats.org/spreadsheetml/2006/main">
  <c r="CK65" i="4"/>
  <c r="BT65"/>
  <c r="AZ65"/>
  <c r="BT64"/>
  <c r="CK63"/>
  <c r="CK64" s="1"/>
  <c r="BT63"/>
  <c r="AZ63"/>
  <c r="AZ64" s="1"/>
  <c r="CK62"/>
  <c r="BT62"/>
  <c r="AZ62"/>
  <c r="CK61"/>
  <c r="BT61"/>
  <c r="AZ61"/>
  <c r="BT49"/>
  <c r="CK46"/>
  <c r="BT46"/>
  <c r="AZ46"/>
  <c r="CK45"/>
  <c r="CK37"/>
  <c r="CK36"/>
  <c r="BT37"/>
  <c r="BT36"/>
  <c r="CS13" i="5" l="1"/>
  <c r="CS12"/>
  <c r="CJ13"/>
  <c r="CJ12"/>
  <c r="CA13"/>
  <c r="CA12"/>
  <c r="BR13"/>
  <c r="BR12"/>
  <c r="BI13"/>
  <c r="AZ13"/>
  <c r="BI12"/>
  <c r="AZ12"/>
  <c r="CS11"/>
  <c r="CJ11"/>
  <c r="CA11"/>
  <c r="BR11"/>
  <c r="BI11"/>
  <c r="AZ11"/>
  <c r="G8" i="13" l="1"/>
  <c r="H8" s="1"/>
  <c r="K8" s="1"/>
  <c r="D8"/>
  <c r="E8" s="1"/>
  <c r="G7"/>
  <c r="G9" s="1"/>
  <c r="F7"/>
  <c r="F9" s="1"/>
  <c r="D7"/>
  <c r="C7"/>
  <c r="C9" s="1"/>
  <c r="G8" i="12"/>
  <c r="H8" s="1"/>
  <c r="D8"/>
  <c r="E8" s="1"/>
  <c r="E20" s="1"/>
  <c r="G7"/>
  <c r="F7"/>
  <c r="F9" s="1"/>
  <c r="D7"/>
  <c r="C7"/>
  <c r="C9" s="1"/>
  <c r="C25" i="11" l="1"/>
  <c r="AN19" i="7" s="1"/>
  <c r="G9" i="12"/>
  <c r="H7"/>
  <c r="H9" s="1"/>
  <c r="H19" s="1"/>
  <c r="D9" i="13"/>
  <c r="E7" i="12"/>
  <c r="E19" s="1"/>
  <c r="E20" i="13"/>
  <c r="J8"/>
  <c r="H7"/>
  <c r="E7"/>
  <c r="D9" i="12"/>
  <c r="E9" l="1"/>
  <c r="H9" i="13"/>
  <c r="H19" s="1"/>
  <c r="K7"/>
  <c r="J7"/>
  <c r="E19"/>
  <c r="E9"/>
  <c r="D11" i="11" l="1"/>
  <c r="E9"/>
  <c r="E11" s="1"/>
  <c r="C9"/>
  <c r="G6"/>
  <c r="G11" s="1"/>
  <c r="F6"/>
  <c r="F11" s="1"/>
  <c r="E6"/>
  <c r="D6"/>
  <c r="C6"/>
  <c r="F9" l="1"/>
  <c r="C8"/>
  <c r="G12"/>
  <c r="G19" s="1"/>
  <c r="G9"/>
  <c r="E21"/>
  <c r="C11"/>
  <c r="D12" s="1"/>
  <c r="D19" s="1"/>
  <c r="C24"/>
  <c r="AN18" i="7" s="1"/>
  <c r="E8" i="11"/>
  <c r="G13" l="1"/>
  <c r="G20" s="1"/>
  <c r="H18"/>
  <c r="CF18" i="7" l="1"/>
  <c r="J8" i="10"/>
  <c r="H40"/>
  <c r="H39"/>
  <c r="H38"/>
  <c r="H37"/>
  <c r="H36"/>
  <c r="H35"/>
  <c r="H34"/>
  <c r="H33"/>
  <c r="H32"/>
  <c r="H31"/>
  <c r="G30"/>
  <c r="H30" s="1"/>
  <c r="B30"/>
  <c r="H29"/>
  <c r="H28"/>
  <c r="F27"/>
  <c r="E27"/>
  <c r="D27"/>
  <c r="G26"/>
  <c r="H26" s="1"/>
  <c r="B26"/>
  <c r="M25"/>
  <c r="K25"/>
  <c r="F25"/>
  <c r="H25" s="1"/>
  <c r="E25"/>
  <c r="H24"/>
  <c r="M23"/>
  <c r="K23"/>
  <c r="N17" s="1"/>
  <c r="G23"/>
  <c r="F23"/>
  <c r="E23"/>
  <c r="H22"/>
  <c r="H21"/>
  <c r="G20"/>
  <c r="F20"/>
  <c r="E20"/>
  <c r="Q19"/>
  <c r="P19"/>
  <c r="N19"/>
  <c r="G19"/>
  <c r="F19"/>
  <c r="O19" s="1"/>
  <c r="Q18"/>
  <c r="P18"/>
  <c r="N18"/>
  <c r="F18"/>
  <c r="H18" s="1"/>
  <c r="E18"/>
  <c r="Q17"/>
  <c r="P17"/>
  <c r="O17"/>
  <c r="G17"/>
  <c r="F17"/>
  <c r="E17"/>
  <c r="H16"/>
  <c r="H15"/>
  <c r="F14"/>
  <c r="H14" s="1"/>
  <c r="H13"/>
  <c r="D12"/>
  <c r="D11" s="1"/>
  <c r="G10"/>
  <c r="F10"/>
  <c r="G9"/>
  <c r="F9"/>
  <c r="G8"/>
  <c r="H8" s="1"/>
  <c r="E7"/>
  <c r="D7"/>
  <c r="H23" l="1"/>
  <c r="H9"/>
  <c r="G27"/>
  <c r="H27" s="1"/>
  <c r="BJ19" i="7" s="1"/>
  <c r="H10" i="10"/>
  <c r="CF19" i="7" s="1"/>
  <c r="H17" i="10"/>
  <c r="H20"/>
  <c r="G7"/>
  <c r="H7" s="1"/>
  <c r="H19"/>
  <c r="R19" s="1"/>
  <c r="R18"/>
  <c r="R17"/>
  <c r="E12"/>
  <c r="F12"/>
  <c r="F11" s="1"/>
  <c r="G12"/>
  <c r="J9" l="1"/>
  <c r="G11"/>
  <c r="J11" s="1"/>
  <c r="H12"/>
  <c r="BJ18" i="7" s="1"/>
  <c r="E11" i="10"/>
  <c r="H11" l="1"/>
  <c r="DB64" i="4"/>
  <c r="DS64" s="1"/>
  <c r="EJ64" s="1"/>
  <c r="FA64" s="1"/>
  <c r="DB63"/>
  <c r="DS63" s="1"/>
  <c r="EJ63" s="1"/>
  <c r="FA63" s="1"/>
  <c r="FM12" i="5" l="1"/>
  <c r="FM11"/>
  <c r="FM10"/>
  <c r="FD12"/>
  <c r="FD11"/>
  <c r="FD10"/>
  <c r="EU12"/>
  <c r="EU11"/>
  <c r="EU10"/>
  <c r="EL12"/>
  <c r="EL11"/>
  <c r="EL10"/>
  <c r="EC12"/>
  <c r="EC11"/>
  <c r="EC10"/>
  <c r="DT12"/>
  <c r="DT11"/>
  <c r="DT10"/>
  <c r="DK12"/>
  <c r="DK11"/>
  <c r="DK10"/>
  <c r="DB12"/>
  <c r="DB11"/>
  <c r="DB10"/>
  <c r="FA62" i="4"/>
  <c r="FA65"/>
  <c r="FA61"/>
  <c r="FA55"/>
  <c r="FA56"/>
  <c r="FA57"/>
  <c r="FA58"/>
  <c r="FA59"/>
  <c r="FA54"/>
  <c r="EJ62"/>
  <c r="EJ65"/>
  <c r="EJ61"/>
  <c r="EJ55"/>
  <c r="EJ56"/>
  <c r="EJ57"/>
  <c r="EJ58"/>
  <c r="EJ59"/>
  <c r="EJ54"/>
  <c r="DS62"/>
  <c r="DS65"/>
  <c r="DS61"/>
  <c r="DS55"/>
  <c r="DS56"/>
  <c r="DS57"/>
  <c r="DS58"/>
  <c r="DS59"/>
  <c r="DS54"/>
  <c r="DB65"/>
  <c r="DB62"/>
  <c r="DB61"/>
  <c r="DB55"/>
  <c r="DB56"/>
  <c r="DB57"/>
  <c r="DB58"/>
  <c r="DB59"/>
  <c r="DB54"/>
  <c r="CK55"/>
  <c r="CK56"/>
  <c r="CK58"/>
  <c r="CK59"/>
  <c r="DB60"/>
  <c r="DS60" s="1"/>
  <c r="EJ60" s="1"/>
  <c r="FA60" s="1"/>
  <c r="CK54"/>
  <c r="BT55"/>
  <c r="BT56"/>
  <c r="BT57"/>
  <c r="BT58"/>
  <c r="BT59"/>
  <c r="BT54"/>
  <c r="DB67"/>
  <c r="DS67" s="1"/>
  <c r="EJ67" s="1"/>
  <c r="FA67" s="1"/>
  <c r="AZ59"/>
  <c r="AZ58"/>
  <c r="AZ55"/>
  <c r="AZ56"/>
  <c r="AZ54"/>
  <c r="FA52"/>
  <c r="FA51"/>
  <c r="EJ52"/>
  <c r="EJ51"/>
  <c r="DS52"/>
  <c r="DS51"/>
  <c r="DB52"/>
  <c r="DB51"/>
  <c r="CK52"/>
  <c r="BT52"/>
  <c r="BT51"/>
  <c r="AZ52"/>
  <c r="AZ51"/>
  <c r="DS49"/>
  <c r="DB48"/>
  <c r="DS48" s="1"/>
  <c r="EJ48" s="1"/>
  <c r="FA48" s="1"/>
  <c r="EJ46"/>
  <c r="EJ45"/>
  <c r="FA37"/>
  <c r="FA36"/>
  <c r="EJ37"/>
  <c r="EJ36"/>
  <c r="DS37"/>
  <c r="DS36"/>
  <c r="DB37"/>
  <c r="DB36"/>
  <c r="DB49" l="1"/>
  <c r="EJ49"/>
  <c r="DB41"/>
  <c r="EJ41"/>
  <c r="DS41"/>
  <c r="FA41"/>
  <c r="BT41"/>
  <c r="DS45"/>
  <c r="FA45"/>
  <c r="DS46"/>
  <c r="FA46"/>
  <c r="FA49"/>
  <c r="DB45"/>
  <c r="DB46"/>
  <c r="AZ57"/>
  <c r="CK57" l="1"/>
  <c r="CK41" l="1"/>
  <c r="CK51"/>
</calcChain>
</file>

<file path=xl/sharedStrings.xml><?xml version="1.0" encoding="utf-8"?>
<sst xmlns="http://schemas.openxmlformats.org/spreadsheetml/2006/main" count="849" uniqueCount="423">
  <si>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</si>
  <si>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</si>
  <si>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</si>
  <si>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</si>
  <si>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</si>
  <si>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</si>
  <si>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</si>
  <si>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</si>
  <si>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</si>
  <si>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</si>
  <si>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</si>
  <si>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</si>
  <si>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</si>
  <si>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</si>
  <si>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</si>
  <si>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</si>
  <si>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</si>
  <si>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</si>
  <si>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</si>
  <si>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</si>
  <si>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</si>
  <si>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</si>
  <si>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</si>
  <si>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</si>
  <si>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</si>
  <si>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</si>
  <si>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</si>
  <si>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</si>
  <si>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</si>
  <si>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</si>
  <si>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</si>
  <si>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</si>
  <si>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</si>
  <si>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</si>
  <si>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</si>
  <si>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</si>
  <si>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</si>
  <si>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</si>
  <si>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</si>
  <si>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</si>
  <si>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</si>
  <si>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</si>
  <si>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</si>
  <si>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</si>
  <si>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</si>
  <si>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</si>
  <si>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</si>
  <si>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</si>
  <si>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</si>
  <si>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</si>
  <si>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</si>
  <si>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</si>
  <si>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</si>
  <si>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</si>
  <si>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</si>
  <si>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</si>
  <si>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</si>
  <si>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</si>
  <si>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</si>
  <si>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</si>
  <si>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</si>
  <si>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</si>
  <si>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</si>
  <si>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</si>
  <si>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</si>
  <si>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</si>
  <si>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</si>
  <si>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</si>
  <si>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</si>
  <si>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</si>
  <si>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</si>
  <si>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</si>
  <si>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</si>
  <si>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</si>
  <si>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</si>
  <si>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</si>
  <si>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</si>
  <si>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</si>
  <si>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</si>
  <si>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</si>
  <si>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</si>
  <si>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</si>
  <si>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</si>
  <si>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</si>
  <si>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</si>
  <si>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</si>
  <si>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</si>
  <si>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</si>
  <si>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</si>
  <si>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</si>
  <si>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</si>
  <si>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</si>
  <si>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</si>
  <si>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</si>
  <si>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</si>
  <si>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</si>
  <si>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</si>
  <si>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</si>
  <si>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</si>
  <si>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</si>
  <si>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</si>
  <si>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</si>
  <si>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</si>
  <si>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</si>
  <si>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</si>
  <si>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</si>
  <si>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</si>
  <si>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</si>
  <si>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</si>
  <si>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</si>
  <si>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</si>
  <si>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</si>
  <si>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</si>
  <si>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</si>
  <si>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</si>
  <si>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</si>
  <si>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</si>
  <si>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</si>
  <si>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</si>
  <si>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</si>
  <si>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</si>
  <si>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</si>
  <si>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</si>
  <si>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</si>
  <si>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</si>
  <si>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</si>
  <si>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</si>
  <si>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</si>
  <si>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</si>
  <si>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</si>
  <si>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</si>
  <si>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</si>
  <si>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</si>
  <si>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</si>
  <si>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</si>
  <si>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</si>
  <si>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</si>
  <si>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</si>
  <si>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</si>
  <si>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</si>
  <si>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</si>
  <si>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</si>
  <si>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</si>
  <si>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</si>
  <si>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</si>
  <si>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</si>
  <si>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</si>
  <si>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</si>
  <si>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</si>
  <si>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</si>
  <si>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</si>
  <si>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</si>
  <si>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</si>
  <si>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</si>
  <si>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</si>
  <si>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</si>
  <si>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</si>
  <si>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</si>
  <si>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</si>
  <si>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</si>
  <si>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</si>
  <si>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</si>
  <si>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</si>
  <si>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</si>
  <si>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</si>
  <si>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</si>
  <si>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</si>
  <si>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</si>
  <si>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</si>
  <si>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</si>
  <si>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</si>
  <si>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</si>
  <si>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</si>
  <si>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</si>
  <si>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</si>
  <si>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</si>
  <si>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</si>
  <si>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</si>
  <si>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</si>
  <si>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</si>
  <si>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</si>
  <si>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</si>
  <si>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</si>
  <si>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</si>
  <si>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</si>
  <si>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</si>
  <si>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</si>
  <si>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</si>
  <si>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</si>
  <si>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</si>
  <si>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</si>
  <si>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</si>
  <si>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</si>
  <si>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</si>
  <si>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</si>
  <si>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</si>
  <si>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</si>
  <si>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</si>
  <si>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</si>
  <si>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</si>
  <si>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</si>
  <si>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</si>
  <si>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</si>
  <si>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</si>
  <si>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</si>
  <si>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</si>
  <si>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</si>
  <si>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</si>
  <si>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</si>
  <si>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</si>
  <si>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</si>
  <si>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</si>
  <si>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</si>
  <si>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</si>
  <si>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</si>
  <si>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</si>
  <si>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</si>
  <si>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</si>
  <si>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</si>
  <si>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</si>
  <si>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</si>
  <si>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</si>
  <si>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</si>
  <si>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</si>
  <si>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</si>
  <si>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</si>
  <si>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</si>
  <si>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</si>
  <si>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</si>
  <si>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</si>
  <si>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</si>
  <si>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</si>
  <si>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</si>
  <si>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</si>
  <si>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</si>
  <si>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</si>
  <si>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</si>
  <si>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</si>
  <si>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</si>
  <si>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</si>
  <si>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</si>
  <si>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</si>
  <si>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</si>
  <si>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</si>
  <si>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</si>
  <si>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</si>
  <si>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</si>
  <si>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</si>
  <si>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</si>
  <si>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</si>
  <si>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</si>
  <si>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</si>
  <si>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</si>
  <si>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</si>
  <si>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</si>
  <si>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</si>
  <si>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</si>
  <si>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</si>
  <si>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</si>
  <si>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</si>
  <si>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</si>
  <si>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</si>
  <si>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</si>
  <si>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</si>
  <si>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</si>
  <si>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</si>
  <si>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</si>
  <si>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</si>
  <si>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</si>
  <si>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</si>
  <si>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</si>
  <si>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</si>
  <si>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</si>
  <si>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</si>
  <si>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</si>
  <si>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</si>
  <si>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</si>
  <si>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</si>
  <si>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Приложение № 2</t>
  </si>
  <si>
    <t>И Н Ф О Р М А Ц И Я</t>
  </si>
  <si>
    <t>о фактических средних данных о присоединенных объемах
максимальной мощности за 3 предыдущих года
по каждому мероприятию</t>
  </si>
  <si>
    <t>Объем мощности,
введенной
в основные фонды
за 3 предыдущих
года (кВт)</t>
  </si>
  <si>
    <t>Строительство пунктов секционирования (распределенных пунктов)</t>
  </si>
  <si>
    <t>Строительство комплектных трансформаторных
подстанций и распределительных трансформаторных подстанций с уровнем напряжения до 35 кВ</t>
  </si>
  <si>
    <t>Строительство центров питания и подстанций уровнем напряжения 35 кВ и выше</t>
  </si>
  <si>
    <t>Приложение № 3</t>
  </si>
  <si>
    <t>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t>
  </si>
  <si>
    <t>Расходы на строительство воздушных и кабельных линий электропередачи
на i-м уровне напряжения, фактически построенных за последние 3 года
(тыс. рублей)</t>
  </si>
  <si>
    <t>Длина воздушных и кабельных линий электропередачи
на i-м уровне напряжения, фактически построенных за последние 3 года (км)</t>
  </si>
  <si>
    <t>Объем максимальной мощности, присоединенной 
путем строительства воздушных или кабельных линий 
за последние 3 года 
(кВт)</t>
  </si>
  <si>
    <t>Строительство кабельных линий электропередачи:</t>
  </si>
  <si>
    <t>0,4 кВ</t>
  </si>
  <si>
    <t>1 - 20 кВ</t>
  </si>
  <si>
    <t>35 кВ</t>
  </si>
  <si>
    <t>Строительство воздушных линий электропередачи:</t>
  </si>
  <si>
    <t>Приложение № 4</t>
  </si>
  <si>
    <t>об осуществлении технологического присоединения
по договорам, заключенным за текущий год</t>
  </si>
  <si>
    <t>Категория заявителей</t>
  </si>
  <si>
    <t>Количество договоров (штук)</t>
  </si>
  <si>
    <t>Максимальная 
мощность (кВт)</t>
  </si>
  <si>
    <t>Стоимость договоров
(без НДС)
(тыс. рублей)</t>
  </si>
  <si>
    <t>1 - 20
кВ</t>
  </si>
  <si>
    <t>35 кВ
и выше</t>
  </si>
  <si>
    <t>До 15 кВт - всего</t>
  </si>
  <si>
    <t>в том числе
льготная категория *</t>
  </si>
  <si>
    <t>От 15 до 150 кВт - всего</t>
  </si>
  <si>
    <t>в том числе
льготная категория **</t>
  </si>
  <si>
    <t>От 150 кВт до 670 кВт - всего</t>
  </si>
  <si>
    <t>в том числе
по индивидуальному проекту</t>
  </si>
  <si>
    <t>От 670 кВт до 8900 кВт -
всего</t>
  </si>
  <si>
    <t>От 8900 кВт - всего</t>
  </si>
  <si>
    <t>Объекты генерации</t>
  </si>
  <si>
    <r>
      <t>_____</t>
    </r>
    <r>
      <rPr>
        <sz val="8"/>
        <rFont val="Times New Roman"/>
        <family val="1"/>
        <charset val="204"/>
      </rPr>
      <t>*</t>
    </r>
    <r>
      <rPr>
        <sz val="8"/>
        <color indexed="9"/>
        <rFont val="Times New Roman"/>
        <family val="1"/>
        <charset val="204"/>
      </rPr>
      <t>_</t>
    </r>
    <r>
      <rPr>
        <sz val="8"/>
        <rFont val="Times New Roman"/>
        <family val="1"/>
        <charset val="204"/>
      </rPr>
      <t>Заявители, оплачивающие технологическое присоединение своих энергопринимающих устройств в размере не более 550 рублей.</t>
    </r>
  </si>
  <si>
    <r>
      <t>_____</t>
    </r>
    <r>
      <rPr>
        <sz val="8"/>
        <rFont val="Times New Roman"/>
        <family val="1"/>
        <charset val="204"/>
      </rPr>
      <t>**</t>
    </r>
    <r>
      <rPr>
        <sz val="8"/>
        <color indexed="9"/>
        <rFont val="Times New Roman"/>
        <family val="1"/>
        <charset val="204"/>
      </rPr>
      <t>_</t>
    </r>
    <r>
      <rPr>
        <sz val="8"/>
        <rFont val="Times New Roman"/>
        <family val="1"/>
        <charset val="204"/>
      </rPr>
      <t>Заявители - юридические лица или индивидуальные предприниматели,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(с учетом ранее присоединенных энергопринимающих устройств),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t>
    </r>
  </si>
  <si>
    <t>Приложение № 5</t>
  </si>
  <si>
    <t>о поданных заявках на технологическое присоединение за текущий год</t>
  </si>
  <si>
    <t>Количество заявок
(штук)</t>
  </si>
  <si>
    <t>Максимальная мощность
(кВт)</t>
  </si>
  <si>
    <t>Фактические
расходы на
строительство
подстанций
за 2017 год
(тыс. рублей)</t>
  </si>
  <si>
    <t>Предложения
на 2021 год</t>
  </si>
  <si>
    <t>Предложения
на 2022 год</t>
  </si>
  <si>
    <t>Предложения
на 2023 год</t>
  </si>
  <si>
    <t>Общество с ограниченной ответственностью «Трансэнерго»</t>
  </si>
  <si>
    <t>(ООО «Трансэнерго»)</t>
  </si>
  <si>
    <t>ООО «Трансэнерго»</t>
  </si>
  <si>
    <t>680033, г. Хабаровск, пер.Адмиральский, д.1Б</t>
  </si>
  <si>
    <t>2725094850</t>
  </si>
  <si>
    <t>781001001</t>
  </si>
  <si>
    <t xml:space="preserve">Самохин Степан Михайлович </t>
  </si>
  <si>
    <t>mail@transenergo-khv.ru</t>
  </si>
  <si>
    <t>(4212) 42-95-71</t>
  </si>
  <si>
    <t>Предложения
на 2024 год</t>
  </si>
  <si>
    <t>2021</t>
  </si>
  <si>
    <t>2019 год</t>
  </si>
  <si>
    <t>Показатели, утвержденные
на 2020 год *</t>
  </si>
  <si>
    <t>Таблица № 1</t>
  </si>
  <si>
    <t>Справка о фактических параметрах по выполненным договорам ТП к электрическим сетям 
ООО "Трансэнерго" за 2017-2019 гг.</t>
  </si>
  <si>
    <t>№ п/п</t>
  </si>
  <si>
    <t>Наименование</t>
  </si>
  <si>
    <t>ед. изм</t>
  </si>
  <si>
    <t>Фактические данные</t>
  </si>
  <si>
    <t>Средние данные</t>
  </si>
  <si>
    <t>Количество выполненных договоров на осуществление технологического присоединения  к электрическим сетям (плановое количество членов объединений (организаций), указанных в п.18 Методических указаний по определению размера платы за технологическое присоединение к электрическим сетям, утвержденных приказом ФСТ России от 11 сентября 2012 года № 209-э/1)</t>
  </si>
  <si>
    <t>шт</t>
  </si>
  <si>
    <t>Заявители мощностью до 15 кВт</t>
  </si>
  <si>
    <t>Заявители мощностью свыше 15 кВт и до 150 кВт</t>
  </si>
  <si>
    <t>Присоединенная мощность</t>
  </si>
  <si>
    <t>кВт</t>
  </si>
  <si>
    <t>Выполнение мероприятиий «последней мили», связанных с осуществлением технологического присоединения</t>
  </si>
  <si>
    <t>км.</t>
  </si>
  <si>
    <t>строительство воздушных линий, на уровне напряжения 0,4 кВ</t>
  </si>
  <si>
    <t>км</t>
  </si>
  <si>
    <t xml:space="preserve"> Материал опоры - деревянные</t>
  </si>
  <si>
    <t xml:space="preserve">СИП-4 4*16 </t>
  </si>
  <si>
    <t xml:space="preserve"> Материал опоры -  металлические</t>
  </si>
  <si>
    <t xml:space="preserve"> Материал опоры -  железобетонные,  Тип провода - изолированный</t>
  </si>
  <si>
    <t>п1</t>
  </si>
  <si>
    <t>п2</t>
  </si>
  <si>
    <t>СИП-4 4*35</t>
  </si>
  <si>
    <t>СИП-4 4*70</t>
  </si>
  <si>
    <t>СИП-4 4*50</t>
  </si>
  <si>
    <t xml:space="preserve">СИП-42*16 </t>
  </si>
  <si>
    <t xml:space="preserve"> Тип провода - изолированный</t>
  </si>
  <si>
    <t xml:space="preserve">СИП-44*16 </t>
  </si>
  <si>
    <t>СИП-4 4*25</t>
  </si>
  <si>
    <t>строительство воздушных линий, на уровне напряжения 6 кВ</t>
  </si>
  <si>
    <t>СИП-3 1*95</t>
  </si>
  <si>
    <t>строительство кабельных линий, на уровне напряжения i и (или) диапазоне мощности j</t>
  </si>
  <si>
    <t>строительством пунктов секционирования, на уровне напряжения i и (или) диапазоне мощности j</t>
  </si>
  <si>
    <t>строительство МТП-6/0,4кВ-180кВа</t>
  </si>
  <si>
    <t>строительство СТП 6/0,4 кВ 40 кВА</t>
  </si>
  <si>
    <t>строительство СТП 6/0,4 кВ 63 кВА</t>
  </si>
  <si>
    <t>строительство СТП 6/0,4 кВ 100 кВА</t>
  </si>
  <si>
    <t>строительство СТП 6/0,4 кВ 250 кВА</t>
  </si>
  <si>
    <t>строительство КТП 6/0,4 кВ 400 кВА</t>
  </si>
  <si>
    <t>строительство центров питания, подстанций уровнем напряжения 35 кВ и выше (ПС), на уровне напряжения i и (или) диапазоне мощности j</t>
  </si>
  <si>
    <t>Количество Заявителей, обратившихся за беспроцентной рассрочкой по договору на осуществление технологического присоединения</t>
  </si>
  <si>
    <t>шт.</t>
  </si>
  <si>
    <t xml:space="preserve">Директор ООО "Трансэнерго"       </t>
  </si>
  <si>
    <t>Самохин С.М.</t>
  </si>
  <si>
    <t>СИП 4*25        L=0,080 км</t>
  </si>
  <si>
    <t>СИП 4*16       L=0,100 км</t>
  </si>
  <si>
    <t>СИП 4*35        L=0,285 км</t>
  </si>
  <si>
    <t>СИП 2*16        L=0,043 км</t>
  </si>
  <si>
    <t>СИП 4*70        L=0,275 км</t>
  </si>
  <si>
    <t>Недополученный по независящим причинам доход по 87 Основ ценообразования (технологическое присоединение)</t>
  </si>
  <si>
    <t>Показатели</t>
  </si>
  <si>
    <t>2017 факт</t>
  </si>
  <si>
    <t>2019 план</t>
  </si>
  <si>
    <t>до 15 кВт</t>
  </si>
  <si>
    <t>от 15 до 150</t>
  </si>
  <si>
    <t>от 15 до 150 (4кВ)</t>
  </si>
  <si>
    <t>от 15 до 150 (6кВ)</t>
  </si>
  <si>
    <t>Размер расходов, связанных с осуществлением технологического присоединения к электрическим сетям, не включаемых в состав платы за технологическое присоединение</t>
  </si>
  <si>
    <t>в т.ч.:</t>
  </si>
  <si>
    <t xml:space="preserve">Расходы на выполнение организационно-технических мероприятий, связанные с осуществлением технологического присоединения </t>
  </si>
  <si>
    <t>Расходы по мероприятиям "последней мили", связанные с осуществлением технологического присоединения</t>
  </si>
  <si>
    <t>Предполагаемый размер выпадающих доходов, который примет КЦиТ :</t>
  </si>
  <si>
    <t>ИТОГО</t>
  </si>
  <si>
    <t xml:space="preserve">До корректировки по договорам </t>
  </si>
  <si>
    <t>Таблица №1</t>
  </si>
  <si>
    <t>Свод по выпадающим доходам ООО "Трансэнерго" от технологического присоединения заявителей, к которым, в соответствии с действующим законодательством, не может быть применен расчет платы за ТП</t>
  </si>
  <si>
    <t>N п/п</t>
  </si>
  <si>
    <t>Диапазон присоединяемой мощности</t>
  </si>
  <si>
    <t>Факт 2018 года</t>
  </si>
  <si>
    <t>План на 2020 год</t>
  </si>
  <si>
    <t>Величина выпадающих доходов по организационным мероприятиям, 
тыс. руб. (без НДС)</t>
  </si>
  <si>
    <t>Величина выпадающих доходов по "последней миле" по акту выполненных работ, тыс. руб. (без НДС)</t>
  </si>
  <si>
    <t>Заявители мощностью не превышающей 15 кВт</t>
  </si>
  <si>
    <t xml:space="preserve">Директор ООО "Трансэнерго" </t>
  </si>
  <si>
    <t>Таблица № 4</t>
  </si>
  <si>
    <t>Факт 2019 года</t>
  </si>
  <si>
    <t>План на 2021 год</t>
  </si>
  <si>
    <t>утв.2019</t>
  </si>
  <si>
    <t>Фактические
расходы на
строительство
подстанций
за 2018 год
(тыс. рублей)</t>
  </si>
  <si>
    <t>Фактические
расходы на
строительство
подстанций
2019 год
(тыс. рублей)</t>
  </si>
  <si>
    <t>Фактические показатели за 
2019 год</t>
  </si>
  <si>
    <t>Показатели, утвержденные
на базовый
период 2020 год*</t>
  </si>
  <si>
    <t>(- 21 435)</t>
  </si>
  <si>
    <t>Программа энергосбережения и повышения энергетической эффективности ООО "Трансэнерго", утверждена Приказом директора   ООО "Трансэнерго" №107 от 28.02.2019 г.</t>
  </si>
  <si>
    <t xml:space="preserve"> Инвестиционной программы, утвержденной Распоряжением Правительства Хабаровского края от 10.12.2019г.
ООО "Трансэнерго" </t>
  </si>
  <si>
    <t>Инвестиционная программа ООО "Трансэнерго" на период 2015-2019 гг. утверждена Рапоряжением Правительства Хабаровского края № 591-рп от 14.08.2014 г. , Распоряжением Правительства Хабаровского края  № 629-рп от 22.09.2018 г. утверждены изменения, вносимые в инвестиционную программу ООО «Трансэнерго на 2015- 2019 годы</t>
  </si>
  <si>
    <t>Инвестиционная программа ООО "Трансэнерго" на период 2020-2024 гг. утверждена Распоряжением Правительства Хабаровского края от 10.12.2019г.</t>
  </si>
</sst>
</file>

<file path=xl/styles.xml><?xml version="1.0" encoding="utf-8"?>
<styleSheet xmlns="http://schemas.openxmlformats.org/spreadsheetml/2006/main">
  <numFmts count="4">
    <numFmt numFmtId="164" formatCode="#,##0.0"/>
    <numFmt numFmtId="165" formatCode="#,##0.0000"/>
    <numFmt numFmtId="166" formatCode="0.000"/>
    <numFmt numFmtId="167" formatCode="0.00000"/>
  </numFmts>
  <fonts count="26">
    <font>
      <sz val="10"/>
      <name val="Arial Cyr"/>
      <charset val="204"/>
    </font>
    <font>
      <sz val="11"/>
      <color theme="1"/>
      <name val="Calibri"/>
      <family val="2"/>
      <charset val="204"/>
      <scheme val="minor"/>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1"/>
      <color indexed="8"/>
      <name val="Times New Roman"/>
      <family val="1"/>
      <charset val="204"/>
    </font>
    <font>
      <b/>
      <u/>
      <sz val="13"/>
      <name val="Times New Roman"/>
      <family val="1"/>
      <charset val="204"/>
    </font>
    <font>
      <b/>
      <sz val="11"/>
      <name val="Times New Roman"/>
      <family val="1"/>
      <charset val="204"/>
    </font>
    <font>
      <b/>
      <i/>
      <sz val="13"/>
      <name val="Arial"/>
      <family val="2"/>
      <charset val="204"/>
    </font>
    <font>
      <b/>
      <i/>
      <sz val="11"/>
      <color indexed="8"/>
      <name val="Times New Roman"/>
      <family val="1"/>
      <charset val="204"/>
    </font>
    <font>
      <b/>
      <sz val="11"/>
      <color indexed="8"/>
      <name val="Times New Roman"/>
      <family val="1"/>
      <charset val="204"/>
    </font>
    <font>
      <sz val="10"/>
      <name val="Arial"/>
      <family val="2"/>
      <charset val="204"/>
    </font>
    <font>
      <i/>
      <sz val="10"/>
      <name val="Times New Roman"/>
      <family val="1"/>
      <charset val="204"/>
    </font>
    <font>
      <b/>
      <sz val="11"/>
      <color theme="1"/>
      <name val="Times New Roman"/>
      <family val="1"/>
      <charset val="204"/>
    </font>
    <font>
      <sz val="11"/>
      <color theme="1"/>
      <name val="Times New Roman"/>
      <family val="1"/>
      <charset val="204"/>
    </font>
    <font>
      <b/>
      <i/>
      <sz val="11"/>
      <color theme="1"/>
      <name val="Times New Roman"/>
      <family val="1"/>
      <charset val="204"/>
    </font>
    <font>
      <sz val="12"/>
      <color theme="1"/>
      <name val="Times New Roman"/>
      <family val="1"/>
      <charset val="204"/>
    </font>
    <font>
      <b/>
      <sz val="12"/>
      <color theme="1"/>
      <name val="Times New Roman"/>
      <family val="1"/>
      <charset val="204"/>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FF"/>
        <bgColor indexed="64"/>
      </patternFill>
    </fill>
    <fill>
      <patternFill patternType="solid">
        <fgColor rgb="FF66FFFF"/>
        <bgColor indexed="64"/>
      </patternFill>
    </fill>
    <fill>
      <patternFill patternType="solid">
        <fgColor rgb="FFFFFFCC"/>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1" fillId="0" borderId="0"/>
    <xf numFmtId="0" fontId="19" fillId="0" borderId="0"/>
  </cellStyleXfs>
  <cellXfs count="155">
    <xf numFmtId="0" fontId="0" fillId="0" borderId="0" xfId="0"/>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6" fillId="0" borderId="0" xfId="0" applyNumberFormat="1" applyFont="1" applyBorder="1" applyAlignment="1">
      <alignment horizontal="center"/>
    </xf>
    <xf numFmtId="0" fontId="12" fillId="0" borderId="0" xfId="0" applyNumberFormat="1" applyFont="1" applyBorder="1" applyAlignment="1">
      <alignment horizontal="center"/>
    </xf>
    <xf numFmtId="0" fontId="13" fillId="0" borderId="0" xfId="2" applyFont="1" applyAlignment="1">
      <alignment horizontal="center" vertical="center" wrapText="1"/>
    </xf>
    <xf numFmtId="0" fontId="13" fillId="0" borderId="0" xfId="2" applyFont="1" applyAlignment="1">
      <alignment horizontal="right" vertical="center"/>
    </xf>
    <xf numFmtId="0" fontId="15" fillId="0" borderId="0" xfId="2" applyFont="1" applyFill="1" applyBorder="1" applyAlignment="1">
      <alignment vertical="center" wrapText="1"/>
    </xf>
    <xf numFmtId="0" fontId="16" fillId="0" borderId="4" xfId="2" applyFont="1" applyFill="1" applyBorder="1" applyAlignment="1">
      <alignment horizontal="center" vertical="center" wrapText="1"/>
    </xf>
    <xf numFmtId="0" fontId="13" fillId="2" borderId="0" xfId="2" applyFont="1" applyFill="1" applyAlignment="1">
      <alignment horizontal="center" vertical="center" wrapText="1"/>
    </xf>
    <xf numFmtId="0" fontId="17" fillId="2" borderId="10" xfId="2" applyFont="1" applyFill="1" applyBorder="1" applyAlignment="1">
      <alignment horizontal="center" vertical="center" wrapText="1"/>
    </xf>
    <xf numFmtId="0" fontId="18" fillId="2" borderId="10" xfId="2" applyFont="1" applyFill="1" applyBorder="1" applyAlignment="1">
      <alignment horizontal="center" vertical="center" wrapText="1"/>
    </xf>
    <xf numFmtId="0" fontId="18" fillId="2" borderId="10" xfId="2" applyFont="1" applyFill="1" applyBorder="1" applyAlignment="1">
      <alignment horizontal="left" vertical="center" wrapText="1"/>
    </xf>
    <xf numFmtId="1" fontId="18" fillId="2" borderId="10" xfId="2" applyNumberFormat="1" applyFont="1" applyFill="1" applyBorder="1" applyAlignment="1">
      <alignment horizontal="center" vertical="center" wrapText="1"/>
    </xf>
    <xf numFmtId="3" fontId="18" fillId="2" borderId="10" xfId="2" applyNumberFormat="1" applyFont="1" applyFill="1" applyBorder="1" applyAlignment="1">
      <alignment horizontal="center" vertical="center" wrapText="1"/>
    </xf>
    <xf numFmtId="0" fontId="18" fillId="2" borderId="0" xfId="2" applyFont="1" applyFill="1" applyAlignment="1">
      <alignment horizontal="center" vertical="center" wrapText="1"/>
    </xf>
    <xf numFmtId="16" fontId="13" fillId="0" borderId="10" xfId="2" applyNumberFormat="1" applyFont="1" applyBorder="1" applyAlignment="1">
      <alignment horizontal="center" vertical="center" wrapText="1"/>
    </xf>
    <xf numFmtId="0" fontId="13" fillId="0" borderId="10" xfId="2" applyFont="1" applyBorder="1" applyAlignment="1">
      <alignment horizontal="left" vertical="center" wrapText="1"/>
    </xf>
    <xf numFmtId="0" fontId="13" fillId="0" borderId="10" xfId="2" applyFont="1" applyBorder="1" applyAlignment="1">
      <alignment horizontal="center" vertical="center" wrapText="1"/>
    </xf>
    <xf numFmtId="3" fontId="13" fillId="0" borderId="10" xfId="2" applyNumberFormat="1" applyFont="1" applyBorder="1" applyAlignment="1">
      <alignment horizontal="center" vertical="center" wrapText="1"/>
    </xf>
    <xf numFmtId="0" fontId="18" fillId="0" borderId="10" xfId="2" applyFont="1" applyBorder="1" applyAlignment="1">
      <alignment horizontal="center" vertical="center" wrapText="1"/>
    </xf>
    <xf numFmtId="0" fontId="18" fillId="0" borderId="10" xfId="2" applyFont="1" applyBorder="1" applyAlignment="1">
      <alignment horizontal="left" vertical="center" wrapText="1"/>
    </xf>
    <xf numFmtId="164" fontId="18" fillId="0" borderId="10" xfId="2" applyNumberFormat="1" applyFont="1" applyBorder="1" applyAlignment="1">
      <alignment horizontal="center" vertical="center" wrapText="1"/>
    </xf>
    <xf numFmtId="4" fontId="18" fillId="0" borderId="10" xfId="2" applyNumberFormat="1" applyFont="1" applyBorder="1" applyAlignment="1">
      <alignment horizontal="center" vertical="center" wrapText="1"/>
    </xf>
    <xf numFmtId="0" fontId="18" fillId="0" borderId="0" xfId="2" applyFont="1" applyAlignment="1">
      <alignment horizontal="center" vertical="center" wrapText="1"/>
    </xf>
    <xf numFmtId="4" fontId="18" fillId="2" borderId="10" xfId="2" applyNumberFormat="1" applyFont="1" applyFill="1" applyBorder="1" applyAlignment="1">
      <alignment horizontal="center" vertical="center" wrapText="1"/>
    </xf>
    <xf numFmtId="4" fontId="18" fillId="2" borderId="0" xfId="2" applyNumberFormat="1" applyFont="1" applyFill="1" applyAlignment="1">
      <alignment horizontal="center" vertical="center" wrapText="1"/>
    </xf>
    <xf numFmtId="0" fontId="13" fillId="3" borderId="10" xfId="2" applyFont="1" applyFill="1" applyBorder="1" applyAlignment="1">
      <alignment horizontal="center" vertical="center" wrapText="1"/>
    </xf>
    <xf numFmtId="0" fontId="3" fillId="3" borderId="10" xfId="0" applyFont="1" applyFill="1" applyBorder="1" applyAlignment="1">
      <alignment horizontal="left" vertical="center" wrapText="1"/>
    </xf>
    <xf numFmtId="4" fontId="13" fillId="3" borderId="10" xfId="2" applyNumberFormat="1" applyFont="1" applyFill="1" applyBorder="1" applyAlignment="1">
      <alignment horizontal="center" vertical="center" wrapText="1"/>
    </xf>
    <xf numFmtId="0" fontId="13" fillId="3" borderId="0" xfId="2" applyFont="1" applyFill="1" applyAlignment="1">
      <alignment horizontal="center" vertical="center" wrapText="1"/>
    </xf>
    <xf numFmtId="0" fontId="3" fillId="0" borderId="10" xfId="0" applyFont="1" applyBorder="1" applyAlignment="1">
      <alignment horizontal="left" vertical="center" wrapText="1"/>
    </xf>
    <xf numFmtId="4" fontId="13" fillId="0" borderId="10" xfId="2" applyNumberFormat="1" applyFont="1" applyBorder="1" applyAlignment="1">
      <alignment horizontal="center" vertical="center" wrapText="1"/>
    </xf>
    <xf numFmtId="0" fontId="13" fillId="4" borderId="10" xfId="2" applyFont="1" applyFill="1" applyBorder="1" applyAlignment="1">
      <alignment horizontal="center" vertical="center" wrapText="1"/>
    </xf>
    <xf numFmtId="0" fontId="3" fillId="4" borderId="10" xfId="0" applyFont="1" applyFill="1" applyBorder="1" applyAlignment="1">
      <alignment horizontal="left" vertical="center" wrapText="1"/>
    </xf>
    <xf numFmtId="4" fontId="13" fillId="4" borderId="10" xfId="2" applyNumberFormat="1" applyFont="1" applyFill="1" applyBorder="1" applyAlignment="1">
      <alignment horizontal="center" vertical="center" wrapText="1"/>
    </xf>
    <xf numFmtId="0" fontId="13" fillId="4" borderId="0" xfId="2" applyFont="1" applyFill="1" applyAlignment="1">
      <alignment horizontal="center" vertical="center" wrapText="1"/>
    </xf>
    <xf numFmtId="0" fontId="13" fillId="5" borderId="0" xfId="2" applyFont="1" applyFill="1" applyAlignment="1">
      <alignment horizontal="center" vertical="center" wrapText="1"/>
    </xf>
    <xf numFmtId="165" fontId="13" fillId="4" borderId="0" xfId="2" applyNumberFormat="1" applyFont="1" applyFill="1" applyAlignment="1">
      <alignment horizontal="center" vertical="center" wrapText="1"/>
    </xf>
    <xf numFmtId="166" fontId="13" fillId="4" borderId="10" xfId="2" applyNumberFormat="1" applyFont="1" applyFill="1" applyBorder="1" applyAlignment="1">
      <alignment horizontal="center" vertical="center" wrapText="1"/>
    </xf>
    <xf numFmtId="0" fontId="13" fillId="6" borderId="0" xfId="2" applyFont="1" applyFill="1" applyAlignment="1">
      <alignment horizontal="center" vertical="center" wrapText="1"/>
    </xf>
    <xf numFmtId="4" fontId="13" fillId="6" borderId="0" xfId="2" applyNumberFormat="1" applyFont="1" applyFill="1" applyAlignment="1">
      <alignment horizontal="center" vertical="center" wrapText="1"/>
    </xf>
    <xf numFmtId="0" fontId="13" fillId="0" borderId="0" xfId="2" applyFont="1" applyAlignment="1">
      <alignment vertical="center"/>
    </xf>
    <xf numFmtId="0" fontId="13" fillId="0" borderId="0" xfId="2" applyFont="1" applyAlignment="1">
      <alignment horizontal="center" vertical="center"/>
    </xf>
    <xf numFmtId="0" fontId="22" fillId="0" borderId="0" xfId="0" applyFont="1"/>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4" fontId="22" fillId="0" borderId="10" xfId="0" applyNumberFormat="1" applyFont="1" applyBorder="1"/>
    <xf numFmtId="2" fontId="22" fillId="0" borderId="10" xfId="0" applyNumberFormat="1" applyFont="1" applyBorder="1"/>
    <xf numFmtId="0" fontId="23" fillId="0" borderId="10" xfId="0" applyFont="1" applyFill="1" applyBorder="1" applyAlignment="1">
      <alignment horizontal="left" vertical="center" wrapText="1"/>
    </xf>
    <xf numFmtId="4" fontId="23" fillId="0" borderId="10" xfId="0" applyNumberFormat="1" applyFont="1" applyBorder="1"/>
    <xf numFmtId="2" fontId="23" fillId="0" borderId="10" xfId="0" applyNumberFormat="1" applyFont="1" applyBorder="1"/>
    <xf numFmtId="0" fontId="22" fillId="7" borderId="10" xfId="0" applyFont="1" applyFill="1" applyBorder="1"/>
    <xf numFmtId="4" fontId="23" fillId="7" borderId="10" xfId="0" applyNumberFormat="1" applyFont="1" applyFill="1" applyBorder="1"/>
    <xf numFmtId="0" fontId="22" fillId="7" borderId="0" xfId="0" applyFont="1" applyFill="1"/>
    <xf numFmtId="0" fontId="22" fillId="8" borderId="10" xfId="0" applyFont="1" applyFill="1" applyBorder="1"/>
    <xf numFmtId="0" fontId="23" fillId="8" borderId="10" xfId="0" applyFont="1" applyFill="1" applyBorder="1" applyAlignment="1">
      <alignment horizontal="left" vertical="center" wrapText="1"/>
    </xf>
    <xf numFmtId="4" fontId="23" fillId="8" borderId="10" xfId="0" applyNumberFormat="1" applyFont="1" applyFill="1" applyBorder="1"/>
    <xf numFmtId="0" fontId="22" fillId="8" borderId="0" xfId="0" applyFont="1" applyFill="1"/>
    <xf numFmtId="4" fontId="22" fillId="8" borderId="0" xfId="0" applyNumberFormat="1" applyFont="1" applyFill="1"/>
    <xf numFmtId="4" fontId="22" fillId="0" borderId="0" xfId="0" applyNumberFormat="1" applyFont="1"/>
    <xf numFmtId="4" fontId="21" fillId="3" borderId="0" xfId="0" applyNumberFormat="1" applyFont="1" applyFill="1"/>
    <xf numFmtId="0" fontId="21" fillId="3" borderId="0" xfId="0" applyFont="1" applyFill="1"/>
    <xf numFmtId="0" fontId="24" fillId="0" borderId="0" xfId="0" applyFont="1"/>
    <xf numFmtId="0" fontId="25" fillId="2" borderId="0" xfId="0" applyFont="1" applyFill="1"/>
    <xf numFmtId="0" fontId="25" fillId="2"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left" vertical="center" wrapText="1"/>
    </xf>
    <xf numFmtId="4" fontId="24" fillId="0" borderId="10" xfId="0" applyNumberFormat="1" applyFont="1" applyBorder="1" applyAlignment="1">
      <alignment horizontal="center" vertical="center" wrapText="1"/>
    </xf>
    <xf numFmtId="0" fontId="25" fillId="2" borderId="10" xfId="0" applyFont="1" applyFill="1" applyBorder="1"/>
    <xf numFmtId="0" fontId="25" fillId="2" borderId="10" xfId="0" applyFont="1" applyFill="1" applyBorder="1" applyAlignment="1">
      <alignment horizontal="right" vertical="center" wrapText="1"/>
    </xf>
    <xf numFmtId="4" fontId="25" fillId="2" borderId="10" xfId="0" applyNumberFormat="1" applyFont="1" applyFill="1" applyBorder="1" applyAlignment="1">
      <alignment horizontal="center" vertical="center" wrapText="1"/>
    </xf>
    <xf numFmtId="167" fontId="24" fillId="0" borderId="0" xfId="0" applyNumberFormat="1" applyFont="1"/>
    <xf numFmtId="4" fontId="24" fillId="0" borderId="0" xfId="0" applyNumberFormat="1" applyFont="1"/>
    <xf numFmtId="49" fontId="4" fillId="0" borderId="1" xfId="0" applyNumberFormat="1" applyFont="1" applyBorder="1" applyAlignment="1">
      <alignment horizontal="center" vertical="top"/>
    </xf>
    <xf numFmtId="0" fontId="4" fillId="0" borderId="1" xfId="0" applyNumberFormat="1" applyFont="1" applyBorder="1" applyAlignment="1">
      <alignment horizontal="left" vertical="top" wrapText="1"/>
    </xf>
    <xf numFmtId="0" fontId="4" fillId="0" borderId="3"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4" fillId="0" borderId="2"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4" fontId="4" fillId="0" borderId="10" xfId="0" applyNumberFormat="1" applyFont="1" applyBorder="1" applyAlignment="1">
      <alignment horizontal="center" vertical="top" wrapText="1"/>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10" fontId="4" fillId="0" borderId="10" xfId="0" applyNumberFormat="1" applyFont="1" applyBorder="1" applyAlignment="1">
      <alignment horizontal="center" vertical="top" wrapText="1"/>
    </xf>
    <xf numFmtId="49" fontId="2" fillId="0" borderId="4" xfId="0" applyNumberFormat="1" applyFont="1" applyBorder="1" applyAlignment="1">
      <alignment horizontal="left"/>
    </xf>
    <xf numFmtId="49" fontId="2" fillId="0" borderId="1" xfId="0" applyNumberFormat="1" applyFont="1" applyBorder="1" applyAlignment="1">
      <alignment horizontal="left"/>
    </xf>
    <xf numFmtId="0" fontId="2" fillId="0" borderId="1" xfId="0" applyNumberFormat="1" applyFont="1" applyBorder="1" applyAlignment="1">
      <alignment horizontal="left"/>
    </xf>
    <xf numFmtId="49" fontId="8" fillId="0" borderId="1" xfId="1" applyNumberFormat="1" applyBorder="1" applyAlignment="1" applyProtection="1">
      <alignment horizontal="left"/>
    </xf>
    <xf numFmtId="0" fontId="2" fillId="0" borderId="0"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4" xfId="0" applyNumberFormat="1" applyFont="1" applyBorder="1" applyAlignment="1">
      <alignment horizontal="left"/>
    </xf>
    <xf numFmtId="0" fontId="6" fillId="0" borderId="0" xfId="0" applyNumberFormat="1" applyFont="1" applyBorder="1" applyAlignment="1">
      <alignment horizontal="center"/>
    </xf>
    <xf numFmtId="49" fontId="6" fillId="0" borderId="4" xfId="0" applyNumberFormat="1" applyFont="1" applyBorder="1" applyAlignment="1">
      <alignment horizontal="center"/>
    </xf>
    <xf numFmtId="0" fontId="2" fillId="0" borderId="4" xfId="0" applyNumberFormat="1" applyFont="1" applyBorder="1" applyAlignment="1">
      <alignment horizontal="center"/>
    </xf>
    <xf numFmtId="0" fontId="4" fillId="0" borderId="5" xfId="0" applyNumberFormat="1" applyFont="1" applyBorder="1" applyAlignment="1">
      <alignment horizontal="center" vertical="top"/>
    </xf>
    <xf numFmtId="0" fontId="4"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3" fillId="0" borderId="10" xfId="0" applyNumberFormat="1" applyFont="1" applyBorder="1" applyAlignment="1">
      <alignment horizontal="center" wrapText="1"/>
    </xf>
    <xf numFmtId="0" fontId="4" fillId="0" borderId="2" xfId="0" applyNumberFormat="1" applyFont="1" applyBorder="1" applyAlignment="1">
      <alignment horizontal="left" vertical="top" wrapText="1"/>
    </xf>
    <xf numFmtId="0" fontId="4" fillId="0" borderId="3"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4" fontId="4" fillId="0" borderId="3" xfId="0" applyNumberFormat="1" applyFont="1" applyBorder="1" applyAlignment="1">
      <alignment horizontal="center" vertical="top" wrapText="1"/>
    </xf>
    <xf numFmtId="0" fontId="4" fillId="0" borderId="1" xfId="0" applyNumberFormat="1" applyFont="1" applyBorder="1" applyAlignment="1">
      <alignment horizontal="left" vertical="top"/>
    </xf>
    <xf numFmtId="0" fontId="4" fillId="0" borderId="2" xfId="0" applyNumberFormat="1" applyFont="1" applyBorder="1" applyAlignment="1">
      <alignment horizontal="left" vertical="top"/>
    </xf>
    <xf numFmtId="4" fontId="4" fillId="0" borderId="1" xfId="0" applyNumberFormat="1" applyFont="1" applyBorder="1" applyAlignment="1">
      <alignment horizontal="center" vertical="top" wrapText="1"/>
    </xf>
    <xf numFmtId="4" fontId="4" fillId="0" borderId="2" xfId="0" applyNumberFormat="1" applyFont="1" applyBorder="1" applyAlignment="1">
      <alignment horizontal="center" vertical="top" wrapText="1"/>
    </xf>
    <xf numFmtId="0" fontId="4" fillId="0" borderId="1" xfId="0" applyNumberFormat="1" applyFont="1" applyBorder="1" applyAlignment="1">
      <alignment horizontal="left" vertical="top" wrapText="1" indent="1"/>
    </xf>
    <xf numFmtId="0" fontId="4" fillId="0" borderId="2"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xf numFmtId="0" fontId="4" fillId="0" borderId="1" xfId="0" applyNumberFormat="1" applyFont="1" applyBorder="1" applyAlignment="1">
      <alignment horizontal="center" vertical="top"/>
    </xf>
    <xf numFmtId="0" fontId="6" fillId="0" borderId="0" xfId="0" applyNumberFormat="1" applyFont="1" applyBorder="1" applyAlignment="1">
      <alignment horizontal="center" wrapText="1"/>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4" fontId="4" fillId="0" borderId="1" xfId="0" applyNumberFormat="1" applyFont="1" applyBorder="1" applyAlignment="1">
      <alignment horizontal="center" vertical="top"/>
    </xf>
    <xf numFmtId="0" fontId="4" fillId="0" borderId="3" xfId="0" applyNumberFormat="1" applyFont="1" applyBorder="1" applyAlignment="1">
      <alignment horizontal="center" vertical="top"/>
    </xf>
    <xf numFmtId="0" fontId="4" fillId="0" borderId="2" xfId="0" applyNumberFormat="1" applyFont="1" applyBorder="1" applyAlignment="1">
      <alignment horizontal="center" vertical="top"/>
    </xf>
    <xf numFmtId="4"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0" fontId="10" fillId="0" borderId="0" xfId="0" applyNumberFormat="1" applyFont="1" applyBorder="1" applyAlignment="1">
      <alignment horizontal="justify" wrapText="1"/>
    </xf>
    <xf numFmtId="0" fontId="9" fillId="0" borderId="0" xfId="0" applyNumberFormat="1" applyFont="1" applyBorder="1" applyAlignment="1">
      <alignment horizontal="justify" wrapText="1"/>
    </xf>
    <xf numFmtId="0" fontId="20" fillId="0" borderId="0" xfId="3" applyFont="1" applyBorder="1" applyAlignment="1">
      <alignment horizontal="left" wrapText="1"/>
    </xf>
    <xf numFmtId="0" fontId="14" fillId="0" borderId="0" xfId="2" applyFont="1" applyFill="1" applyBorder="1" applyAlignment="1">
      <alignment horizontal="center" vertical="center" wrapText="1"/>
    </xf>
    <xf numFmtId="0" fontId="17" fillId="2" borderId="10" xfId="2" applyFont="1" applyFill="1" applyBorder="1" applyAlignment="1">
      <alignment horizontal="center" vertical="center" wrapText="1"/>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4" fillId="0" borderId="0" xfId="0" applyFont="1" applyAlignment="1">
      <alignment horizontal="right"/>
    </xf>
    <xf numFmtId="0" fontId="25" fillId="0" borderId="0" xfId="0" applyFont="1" applyAlignment="1">
      <alignment horizontal="center" wrapText="1"/>
    </xf>
    <xf numFmtId="0" fontId="25" fillId="2" borderId="10"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0" borderId="0" xfId="0" applyFont="1" applyAlignment="1">
      <alignment horizontal="center" vertical="center" wrapText="1"/>
    </xf>
    <xf numFmtId="0" fontId="4" fillId="0" borderId="10" xfId="0" applyNumberFormat="1" applyFont="1" applyBorder="1" applyAlignment="1">
      <alignment horizontal="center" vertical="center"/>
    </xf>
    <xf numFmtId="0" fontId="4" fillId="0" borderId="10" xfId="0" applyNumberFormat="1" applyFont="1" applyBorder="1" applyAlignment="1">
      <alignment horizontal="center" vertical="top"/>
    </xf>
    <xf numFmtId="4"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indent="1"/>
    </xf>
  </cellXfs>
  <cellStyles count="4">
    <cellStyle name="Гиперссылка" xfId="1" builtinId="8"/>
    <cellStyle name="Обычный" xfId="0" builtinId="0"/>
    <cellStyle name="Обычный 3" xfId="2"/>
    <cellStyle name="Обычный_Поступившие заявления_список"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au/Desktop/&#1050;&#1086;&#1088;&#1088;&#1077;&#1082;&#1090;&#1080;&#1088;&#1086;&#1074;&#1082;&#1072;%20&#1053;&#1042;&#1042;%20&#1085;&#1072;%202020&#1075;.%20&#1054;&#1054;&#1054;%20&#1058;&#1088;&#1072;&#1085;&#1089;&#1101;&#1085;&#1077;&#1088;&#1075;&#10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arshiyMaster/Desktop/&#1058;&#1088;&#1072;&#1085;&#1089;&#1101;&#1085;&#1077;&#1088;&#1075;&#1086;/2020-2024/19.04/&#1044;&#1086;&#1083;&#1075;&#1086;&#1089;&#1088;&#1086;&#1095;&#1082;&#107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8;&#1077;&#1093;%20&#1087;&#1088;&#1080;&#1089;%20&#1092;&#1072;&#1082;&#1090;%202019/&#1053;&#1086;&#1074;&#1099;&#1081;%20&#1056;&#1072;&#1089;&#1095;&#1077;&#1090;%20&#1074;&#1099;&#1087;&#1072;&#1076;&#1072;&#1102;&#1097;&#1080;&#1093;%20&#1076;&#1086;&#1093;&#1086;&#1076;&#1086;&#1074;%20&#1087;&#1086;%20&#1090;&#1077;&#1093;%20&#1087;&#1088;&#1080;&#1089;%20&#1079;&#1072;%202019&#10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hau/Desktop/&#1083;&#1077;&#1085;&#1072;/&#1050;&#1086;&#1088;&#1088;&#1077;&#1082;&#1090;&#1080;&#1088;&#1086;&#1074;&#1082;&#1072;%20&#1056;&#1072;&#1089;&#1093;&#1086;&#1076;&#1086;&#1074;%20&#1058;&#1088;&#1072;&#1085;&#1089;&#1101;&#1085;&#1077;&#1088;&#1075;&#1086;%202019%20&#1075;&#1086;&#1076;/&#1056;&#1072;&#1089;&#1095;&#1077;&#1090;%20&#1074;&#1099;&#1087;&#1072;&#1076;&#1072;&#1102;&#1097;&#1080;&#1093;%20&#1088;&#1072;&#1089;&#1093;%20&#1092;&#1072;&#1082;&#1090;%202017%20&#1075;/3&#1042;_&#1042;&#1099;&#1087;&#1072;&#1076;&#1072;&#1102;&#1097;%20&#1087;&#1086;%20&#1092;&#1072;&#1082;&#1090;&#1091;%202017%20&#1075;&#1086;&#1076;&#1072;%20&#1054;&#1054;&#1054;%20&#1058;&#106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hau/Desktop/&#1083;&#1077;&#1085;&#1072;/&#1058;&#1088;&#1072;&#1085;&#1089;&#1101;&#1085;&#1077;&#1088;&#1075;&#1086;/2020-2024/19.04/01.05/&#1042;&#1099;&#1087;&#1072;&#1076;&#1072;&#1102;&#1097;&#1080;&#1077;%20&#1087;&#1086;%20&#1090;&#1077;&#1093;%20&#1087;&#1088;&#1080;&#1089;&#1091;%202018%20&#1075;&#1086;&#1076;(&#1092;&#1072;&#1082;&#1090;)/&#1056;&#1072;&#1089;&#1095;&#1077;&#1090;%20&#1074;&#1099;&#1087;&#1072;&#1076;&#1072;&#1102;&#1097;&#1080;&#1093;%20&#1076;&#1086;&#1093;&#1086;&#1076;&#1086;&#1074;%20&#1087;&#1086;%20&#1090;&#1077;&#1093;%20&#1087;&#1088;&#1080;&#1089;%20&#1079;&#1072;%202018&#107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 Расчет НВВ"/>
      <sheetName val="Реестр"/>
      <sheetName val="Приложение 1"/>
      <sheetName val="Прил №1.1 ПР"/>
      <sheetName val="Расчет коэф индексац"/>
      <sheetName val="2.1"/>
      <sheetName val="2.2"/>
      <sheetName val="Прил № 1.2 НР"/>
      <sheetName val="Табл 2 электроэн"/>
      <sheetName val="Табл № 3 ст &quot;Аренда&quot;"/>
      <sheetName val="Табл № 3.1 Трансп налог"/>
      <sheetName val="Табл №4 отчисл на соц нужды"/>
      <sheetName val="Амортизац факт"/>
      <sheetName val="Табл № 5 Ам факт"/>
      <sheetName val="Табл №5 Ам ФАКТ"/>
      <sheetName val="Таюл № 6 Ам план"/>
      <sheetName val="Анализ статьи &quot;Амортизация&quot;"/>
      <sheetName val="Табл № 7 Расчет налога на им-во"/>
      <sheetName val="ФСК"/>
      <sheetName val="Корректировка ПО"/>
      <sheetName val="КНК 2021"/>
      <sheetName val="П1.15"/>
      <sheetName val="П1.16"/>
      <sheetName val="П1.18.2 "/>
      <sheetName val="П1.21.3"/>
      <sheetName val="Лист9"/>
      <sheetName val="П1.21.3."/>
      <sheetName val="П1.24"/>
      <sheetName val="П 1.24."/>
      <sheetName val="П1.25"/>
      <sheetName val="П1.24. ВАРИАНТ с УБЫТКОМ"/>
      <sheetName val="П1.25 по экспертному"/>
      <sheetName val="Отчет по ОС за 2019 год"/>
      <sheetName val="Факт зп за 2019 год"/>
      <sheetName val="Изменения в УЕ на 2021 год"/>
      <sheetName val="5-3"/>
      <sheetName val="Выпадающ 2021"/>
      <sheetName val="Прил 1 план 2020-2024"/>
      <sheetName val="Лист6"/>
      <sheetName val="Отчисл. на соц. нужды"/>
      <sheetName val="П1.18.2"/>
      <sheetName val="П1.25 (61,6 и 14,01%)"/>
      <sheetName val="П1.25 Учтет РЭК"/>
      <sheetName val="П1.25 (77,4 и 14,01%)"/>
      <sheetName val="П1.25 (77,4 и 17,62%)"/>
      <sheetName val="П1.15."/>
      <sheetName val="П1.21."/>
      <sheetName val="моя ОСВ 01.01 ДЭСК"/>
      <sheetName val="моя ОСВ 02.1 ДЭСК"/>
      <sheetName val="01 за 1 полуг 2018 Трансэнерго"/>
      <sheetName val="02 за 1 полуг 2018 Трансэнерго"/>
      <sheetName val="Объем отпуска ээ в сеть"/>
      <sheetName val="Лист1"/>
      <sheetName val="Лист2"/>
      <sheetName val="Отчет по ОС за январь 2018"/>
      <sheetName val="Лист3"/>
      <sheetName val="Док, обосновывающ. планов А"/>
      <sheetName val="ОСВ 01.01 ООО ДЭСК"/>
      <sheetName val="ОСВ 02.01. ООО ДЭСК"/>
    </sheetNames>
    <sheetDataSet>
      <sheetData sheetId="0" refreshError="1"/>
      <sheetData sheetId="1" refreshError="1"/>
      <sheetData sheetId="2">
        <row r="46">
          <cell r="M46">
            <v>67606.382719999994</v>
          </cell>
          <cell r="N46">
            <v>53970.52</v>
          </cell>
          <cell r="O46">
            <v>54972.753430879267</v>
          </cell>
        </row>
        <row r="60">
          <cell r="N60">
            <v>971.5</v>
          </cell>
          <cell r="O60">
            <v>1220.75</v>
          </cell>
        </row>
        <row r="71">
          <cell r="N71">
            <v>3886</v>
          </cell>
          <cell r="O71">
            <v>4883</v>
          </cell>
        </row>
      </sheetData>
      <sheetData sheetId="3" refreshError="1"/>
      <sheetData sheetId="4">
        <row r="28">
          <cell r="H28">
            <v>1298.6296750000001</v>
          </cell>
          <cell r="I28">
            <v>1303.25</v>
          </cell>
          <cell r="J28">
            <v>1281.8113756949999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1">
          <cell r="M11">
            <v>62</v>
          </cell>
          <cell r="N11">
            <v>60</v>
          </cell>
          <cell r="O11">
            <v>62</v>
          </cell>
        </row>
        <row r="34">
          <cell r="M34">
            <v>47675.548387096773</v>
          </cell>
          <cell r="N34">
            <v>54079.210640000005</v>
          </cell>
          <cell r="O34">
            <v>59071.137776000003</v>
          </cell>
        </row>
      </sheetData>
      <sheetData sheetId="23" refreshError="1"/>
      <sheetData sheetId="24" refreshError="1"/>
      <sheetData sheetId="25" refreshError="1"/>
      <sheetData sheetId="26" refreshError="1"/>
      <sheetData sheetId="27" refreshError="1"/>
      <sheetData sheetId="28">
        <row r="22">
          <cell r="O22">
            <v>87459.752000000008</v>
          </cell>
          <cell r="R22">
            <v>95768.285411377074</v>
          </cell>
        </row>
        <row r="28">
          <cell r="J28">
            <v>712331.06</v>
          </cell>
          <cell r="K28">
            <v>784734.83812129509</v>
          </cell>
          <cell r="P28">
            <v>784734.77751756436</v>
          </cell>
          <cell r="Q28">
            <v>1080245.5418381346</v>
          </cell>
          <cell r="S28">
            <v>859283.29805389314</v>
          </cell>
          <cell r="T28">
            <v>1182867.1017169373</v>
          </cell>
        </row>
      </sheetData>
      <sheetData sheetId="29" refreshError="1"/>
      <sheetData sheetId="30" refreshError="1"/>
      <sheetData sheetId="31">
        <row r="11">
          <cell r="R11">
            <v>81.867197000000004</v>
          </cell>
          <cell r="U11">
            <v>80.367050000000006</v>
          </cell>
          <cell r="X11">
            <v>80.367050000000006</v>
          </cell>
        </row>
        <row r="27">
          <cell r="U27">
            <v>24160.167799999999</v>
          </cell>
          <cell r="X27">
            <v>26734.461194561343</v>
          </cell>
        </row>
        <row r="28">
          <cell r="S28">
            <v>253.98011408657126</v>
          </cell>
          <cell r="T28">
            <v>434.83324868233217</v>
          </cell>
          <cell r="V28">
            <v>293.59845703124995</v>
          </cell>
          <cell r="W28">
            <v>307.90091347373766</v>
          </cell>
          <cell r="Y28">
            <v>220.11430445727103</v>
          </cell>
          <cell r="Z28">
            <v>449.5960234456108</v>
          </cell>
        </row>
        <row r="29">
          <cell r="S29">
            <v>1.4767393354905836</v>
          </cell>
          <cell r="T29">
            <v>1.7050085980815992</v>
          </cell>
          <cell r="V29">
            <v>1.2752832714843749</v>
          </cell>
          <cell r="W29">
            <v>1.5068336716569399</v>
          </cell>
          <cell r="Y29">
            <v>1.2950575708703931</v>
          </cell>
          <cell r="Z29">
            <v>1.7624254329634705</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ТОГО нормативн числ=69"/>
      <sheetName val="Расчет коэфф неявок"/>
      <sheetName val="ЭСХ2"/>
      <sheetName val="Вспом раб"/>
      <sheetName val="АУП 2"/>
      <sheetName val="ШР Факт"/>
      <sheetName val="ШР План"/>
      <sheetName val="Прогноз ставки 1 разряда"/>
      <sheetName val="Средний тарифный коэф-т"/>
      <sheetName val="Прогноз ставки 1 разряда в КЦиТ"/>
      <sheetName val="Тарифный коэффициент"/>
      <sheetName val="Средний тарифн коэфф"/>
      <sheetName val="П1.16"/>
      <sheetName val="Расчет доли выплат, связанных с"/>
      <sheetName val="НР ВСЕГО"/>
      <sheetName val="Электроэнергия"/>
      <sheetName val="Амортизация по введенным ОС"/>
      <sheetName val="Амотризац. по вводимым"/>
      <sheetName val="Налог на им-во2"/>
      <sheetName val="Амотризация с АМУРОМ"/>
      <sheetName val="Налог на им-во с Амуром"/>
      <sheetName val="ОСВ 01"/>
      <sheetName val="НР &quot;отчисл на соц. нужды&quot;"/>
      <sheetName val="Аренда (Ам+налоги)"/>
      <sheetName val="Расчет транспортного налога"/>
      <sheetName val="Аренда по договорам"/>
      <sheetName val="ПР ВСЕГО"/>
      <sheetName val="Подконтрольные рах. из Прибыли"/>
      <sheetName val="Расшифр Прибыли по поощрен"/>
      <sheetName val="ПР &quot;Материальные затраты&quot;"/>
      <sheetName val="Карточка ГСМ"/>
      <sheetName val="КАРТОЧКА 20 счец одежда"/>
      <sheetName val="Карточка Инструмент"/>
      <sheetName val="Карточка Тех осмотр"/>
      <sheetName val="Карточка Автозапчасти"/>
      <sheetName val="Карточка Хоз инвентарь"/>
      <sheetName val="Резервный запас"/>
      <sheetName val="СИЗЫ"/>
      <sheetName val="СИЗЫ по нормам Приморья"/>
      <sheetName val="Инстументы"/>
      <sheetName val="хоз инвентарь"/>
      <sheetName val="Мат на сод офисн. техн."/>
      <sheetName val="ГСМ"/>
      <sheetName val="Масла и смазки"/>
      <sheetName val="1.4.3 за части автотранспорт"/>
      <sheetName val="Хоз расх"/>
      <sheetName val="Произв. Программа"/>
      <sheetName val="ПР &quot;Прочие расх&quot;"/>
      <sheetName val="Ник Ник"/>
      <sheetName val="Производственная программа на п"/>
      <sheetName val="ПР ПРОЧИЕ"/>
      <sheetName val="ПАСХА"/>
      <sheetName val="Лист5"/>
      <sheetName val="КАРТОЧКА ПО ОБСЛУЖИВАН КОМП"/>
      <sheetName val="План кап ремонта машин"/>
      <sheetName val="Услуги связи"/>
      <sheetName val="Усл охраны"/>
      <sheetName val="ИТС"/>
      <sheetName val="на обеспечение норм.усл.тр."/>
      <sheetName val="подготовка кадров"/>
      <sheetName val="Расходы по обечспечению ЧС"/>
      <sheetName val="КАРТОЧКА НА ОБУЧЕНИЕ"/>
      <sheetName val="мыло"/>
      <sheetName val="Проведение ОТ и ТБ"/>
      <sheetName val="Медосмотры"/>
      <sheetName val="Представит. расх."/>
      <sheetName val="командировочные"/>
      <sheetName val="Страхование ТС"/>
      <sheetName val="ДМС+страхов от несчатных случ"/>
      <sheetName val="5-3 за 2018 год"/>
      <sheetName val="РУ Форма 1.6"/>
      <sheetName val="НВВ 2020-2024"/>
      <sheetName val="Лист4"/>
      <sheetName val="Лист3"/>
      <sheetName val="10 попытка"/>
      <sheetName val="5-3 нов"/>
      <sheetName val="1.6."/>
      <sheetName val="НВВ ПЛАН на 2020 г."/>
      <sheetName val="Старт договоры"/>
      <sheetName val="Лист6"/>
      <sheetName val="Лист13"/>
      <sheetName val="Коэфф-т индексации"/>
      <sheetName val="П2.1 (УЕ по ЛЭП)"/>
      <sheetName val="П2.2. (УЕ по ТП оборуд.)"/>
      <sheetName val="Лист10"/>
      <sheetName val="Лист2"/>
      <sheetName val="П№1 ТП "/>
      <sheetName val="П№2 ЛЭП (обоснование собст)"/>
      <sheetName val="Сведения по ТП"/>
      <sheetName val="Прил № 3"/>
      <sheetName val="Приложение №4"/>
      <sheetName val="АНКЕТА (обновить)"/>
      <sheetName val="П1.15."/>
      <sheetName val="П1.15(2)"/>
      <sheetName val="П1.18"/>
      <sheetName val="П1.16.2"/>
      <sheetName val="П1.17"/>
      <sheetName val="П1.21(3)"/>
      <sheetName val="П1.20"/>
      <sheetName val="П1.24"/>
      <sheetName val="П1.25"/>
      <sheetName val="П1.25 старая схема"/>
      <sheetName val="П1.25 новая схема"/>
      <sheetName val="Свод по выпадающим"/>
      <sheetName val="Корректировка по ПО"/>
      <sheetName val="Кач и над."/>
      <sheetName val="Фактич даные по объему отпуска "/>
      <sheetName val="Ф3.1"/>
      <sheetName val="ИПР 2020-2024"/>
      <sheetName val="ОБОСНОВАНИЕ"/>
      <sheetName val="Прил №5"/>
      <sheetName val="Прил №2"/>
      <sheetName val="Прил №1"/>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row r="13">
          <cell r="D13">
            <v>313241.29125843343</v>
          </cell>
          <cell r="J13">
            <v>569062.944358579</v>
          </cell>
          <cell r="K13">
            <v>568819.86042559543</v>
          </cell>
          <cell r="L13">
            <v>585082.23749724834</v>
          </cell>
          <cell r="M13">
            <v>584832.31067839719</v>
          </cell>
          <cell r="N13">
            <v>605602.97883238469</v>
          </cell>
          <cell r="O13">
            <v>605344.28626527835</v>
          </cell>
          <cell r="P13">
            <v>620464.76451070083</v>
          </cell>
          <cell r="Q13">
            <v>620199.72350472759</v>
          </cell>
        </row>
        <row r="14">
          <cell r="J14">
            <v>374.39522774647475</v>
          </cell>
          <cell r="K14">
            <v>459.91004315882486</v>
          </cell>
          <cell r="L14">
            <v>389.37103685633377</v>
          </cell>
          <cell r="M14">
            <v>478.306444885178</v>
          </cell>
          <cell r="N14">
            <v>404.94587833058716</v>
          </cell>
          <cell r="O14">
            <v>497.4387026805851</v>
          </cell>
          <cell r="P14">
            <v>421.14371346381063</v>
          </cell>
          <cell r="Q14">
            <v>517.33625078780847</v>
          </cell>
        </row>
        <row r="15">
          <cell r="J15">
            <v>2.3603798059114522</v>
          </cell>
          <cell r="K15">
            <v>2.4497009642153338</v>
          </cell>
          <cell r="L15">
            <v>2.4312616785629477</v>
          </cell>
          <cell r="M15">
            <v>2.8946640799175829</v>
          </cell>
          <cell r="N15">
            <v>2.5184522810494192</v>
          </cell>
          <cell r="O15">
            <v>2.6149958569312495</v>
          </cell>
          <cell r="P15">
            <v>2.586516570418909</v>
          </cell>
          <cell r="Q15">
            <v>2.6868592666475655</v>
          </cell>
        </row>
      </sheetData>
      <sheetData sheetId="111" refreshError="1">
        <row r="7">
          <cell r="D7">
            <v>100347</v>
          </cell>
          <cell r="G7">
            <v>180564.99622779805</v>
          </cell>
          <cell r="H7">
            <v>186016.48345130699</v>
          </cell>
          <cell r="I7">
            <v>192700.03951543075</v>
          </cell>
          <cell r="J7">
            <v>197949.01771798651</v>
          </cell>
        </row>
        <row r="8">
          <cell r="G8">
            <v>16762.99255097338</v>
          </cell>
          <cell r="H8">
            <v>17239.741371772001</v>
          </cell>
          <cell r="I8">
            <v>17843.934149903092</v>
          </cell>
          <cell r="J8">
            <v>18289.668214269925</v>
          </cell>
        </row>
        <row r="22">
          <cell r="D22">
            <v>89596</v>
          </cell>
          <cell r="E22">
            <v>70576.387919999994</v>
          </cell>
          <cell r="F22">
            <v>168323.8537609574</v>
          </cell>
          <cell r="G22">
            <v>149464.77686422449</v>
          </cell>
          <cell r="H22">
            <v>153672.25531319049</v>
          </cell>
          <cell r="I22">
            <v>159062.04225178956</v>
          </cell>
          <cell r="J22">
            <v>162965.50056379969</v>
          </cell>
        </row>
        <row r="23">
          <cell r="D23">
            <v>63721.090000000018</v>
          </cell>
          <cell r="E23">
            <v>42175.38</v>
          </cell>
          <cell r="F23">
            <v>104875.83125215564</v>
          </cell>
          <cell r="G23">
            <v>107967.28211481142</v>
          </cell>
          <cell r="H23">
            <v>111002.37017853213</v>
          </cell>
          <cell r="I23">
            <v>114127.29684893895</v>
          </cell>
          <cell r="J23">
            <v>117344.72134878978</v>
          </cell>
        </row>
        <row r="25">
          <cell r="D25">
            <v>33980</v>
          </cell>
          <cell r="E25">
            <v>24882.23</v>
          </cell>
          <cell r="F25">
            <v>59876.24170324437</v>
          </cell>
          <cell r="G25">
            <v>61648.578457660391</v>
          </cell>
          <cell r="H25">
            <v>63473.376380007161</v>
          </cell>
          <cell r="I25">
            <v>65352.188320855377</v>
          </cell>
          <cell r="J25">
            <v>67286.613095152701</v>
          </cell>
        </row>
        <row r="26">
          <cell r="D26">
            <v>10046.961230000015</v>
          </cell>
          <cell r="E26">
            <v>2594.7199999999998</v>
          </cell>
          <cell r="F26">
            <v>10233.972320000001</v>
          </cell>
          <cell r="G26">
            <v>10536.897900672</v>
          </cell>
          <cell r="H26">
            <v>10848.790078531893</v>
          </cell>
          <cell r="I26">
            <v>11169.914264856438</v>
          </cell>
          <cell r="J26">
            <v>11500.543727096188</v>
          </cell>
        </row>
        <row r="27">
          <cell r="D27">
            <v>14229</v>
          </cell>
          <cell r="E27">
            <v>10636.169999999998</v>
          </cell>
          <cell r="F27">
            <v>23708.140849394335</v>
          </cell>
          <cell r="G27">
            <v>24409.901818536404</v>
          </cell>
          <cell r="H27">
            <v>24984.56516789534</v>
          </cell>
          <cell r="I27">
            <v>25576.238552395298</v>
          </cell>
          <cell r="J27">
            <v>26185.425469076457</v>
          </cell>
        </row>
        <row r="28">
          <cell r="D28">
            <v>28063.25763277966</v>
          </cell>
          <cell r="E28">
            <v>17807.837919999998</v>
          </cell>
          <cell r="F28">
            <v>43496.922656855924</v>
          </cell>
          <cell r="G28">
            <v>41497.494749413068</v>
          </cell>
          <cell r="H28">
            <v>42669.885134658354</v>
          </cell>
          <cell r="I28">
            <v>44934.745402850625</v>
          </cell>
          <cell r="J28">
            <v>45620.779215009905</v>
          </cell>
        </row>
        <row r="29">
          <cell r="D29" t="str">
            <v>(2 274,46)</v>
          </cell>
          <cell r="E29">
            <v>10593.17</v>
          </cell>
          <cell r="F29" t="str">
            <v>(20 694)</v>
          </cell>
        </row>
        <row r="30">
          <cell r="D30">
            <v>969.49152542372894</v>
          </cell>
          <cell r="E30">
            <v>3725</v>
          </cell>
          <cell r="F30">
            <v>12858.259659171545</v>
          </cell>
          <cell r="G30">
            <v>12961.621862515438</v>
          </cell>
          <cell r="H30">
            <v>13332.312011159343</v>
          </cell>
          <cell r="I30">
            <v>13804.640341992572</v>
          </cell>
          <cell r="J30">
            <v>14149.875335420911</v>
          </cell>
        </row>
        <row r="33">
          <cell r="G33">
            <v>1303.2446749999999</v>
          </cell>
          <cell r="H33">
            <v>1303.2446749999999</v>
          </cell>
          <cell r="I33">
            <v>1303.2446749999999</v>
          </cell>
          <cell r="J33">
            <v>1303.2446749999999</v>
          </cell>
        </row>
        <row r="34">
          <cell r="G34">
            <v>82.844982362817959</v>
          </cell>
          <cell r="H34">
            <v>85.173852851945966</v>
          </cell>
          <cell r="I34">
            <v>87.571657907552122</v>
          </cell>
          <cell r="J34">
            <v>90.040437992804215</v>
          </cell>
        </row>
        <row r="37">
          <cell r="G37">
            <v>74454.804900556031</v>
          </cell>
          <cell r="H37">
            <v>76658.667125612512</v>
          </cell>
          <cell r="I37">
            <v>78927.763672530651</v>
          </cell>
          <cell r="J37">
            <v>81264.025477237563</v>
          </cell>
        </row>
      </sheetData>
      <sheetData sheetId="112" refreshError="1"/>
      <sheetData sheetId="1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еестр заявителей "/>
      <sheetName val="Реестр заявителей (2019)"/>
      <sheetName val="Средний факт за 3 года"/>
      <sheetName val="П №1 (2019)"/>
      <sheetName val="П № 2 (2019)"/>
      <sheetName val="СВОД"/>
      <sheetName val="П1 нов ред."/>
      <sheetName val="Исходник Марата 2019"/>
      <sheetName val="Данные о стр-ве линий"/>
      <sheetName val="Информация о ТП за 3 прошедших "/>
      <sheetName val="План по расчету КЦиТ "/>
      <sheetName val="П №1"/>
      <sheetName val="Лист2"/>
      <sheetName val="Приложение № 1"/>
      <sheetName val="П №2"/>
      <sheetName val="Отчет по ОС за янв 2018"/>
      <sheetName val="П2 нов. ред."/>
      <sheetName val="Лист1"/>
      <sheetName val="Лист3"/>
      <sheetName val="Прил № 1"/>
      <sheetName val="Прил №2"/>
      <sheetName val="Лист4"/>
      <sheetName val="реестр"/>
      <sheetName val="Дог № 47"/>
      <sheetName val="№7"/>
      <sheetName val="№31"/>
      <sheetName val="№39"/>
      <sheetName val="№52"/>
      <sheetName val="№6"/>
      <sheetName val="замечания к пакету"/>
      <sheetName val="№1"/>
      <sheetName val="№1.2"/>
      <sheetName val="№91"/>
      <sheetName val="89"/>
      <sheetName val="№10"/>
      <sheetName val="№45"/>
    </sheetNames>
    <sheetDataSet>
      <sheetData sheetId="0"/>
      <sheetData sheetId="1">
        <row r="18">
          <cell r="A18">
            <v>10</v>
          </cell>
          <cell r="E18">
            <v>172</v>
          </cell>
        </row>
        <row r="26">
          <cell r="A26">
            <v>4</v>
          </cell>
          <cell r="E26">
            <v>425</v>
          </cell>
        </row>
        <row r="29">
          <cell r="P29" t="str">
            <v>СИП-4 4*95</v>
          </cell>
          <cell r="Q29">
            <v>0.91900000000000004</v>
          </cell>
        </row>
        <row r="30">
          <cell r="Q30">
            <v>0.05</v>
          </cell>
        </row>
        <row r="31">
          <cell r="Q31">
            <v>0.23799999999999999</v>
          </cell>
        </row>
        <row r="32">
          <cell r="Q32">
            <v>0.2</v>
          </cell>
        </row>
        <row r="33">
          <cell r="Q33">
            <v>0.12</v>
          </cell>
        </row>
        <row r="35">
          <cell r="P35" t="str">
            <v>СИП-3 1*35</v>
          </cell>
          <cell r="Q35">
            <v>0</v>
          </cell>
        </row>
        <row r="39">
          <cell r="P39" t="str">
            <v>СИП-4 4*95</v>
          </cell>
          <cell r="Q39">
            <v>0.60099999999999998</v>
          </cell>
        </row>
        <row r="40">
          <cell r="P40" t="str">
            <v>СИП-4 4*50</v>
          </cell>
          <cell r="Q40">
            <v>0.23100000000000001</v>
          </cell>
        </row>
        <row r="42">
          <cell r="Q42">
            <v>7.4999999999999997E-2</v>
          </cell>
        </row>
        <row r="46">
          <cell r="Q46">
            <v>2.4340000000000002</v>
          </cell>
        </row>
      </sheetData>
      <sheetData sheetId="2"/>
      <sheetData sheetId="3">
        <row r="8">
          <cell r="E8">
            <v>141.30000000000001</v>
          </cell>
          <cell r="K8">
            <v>684</v>
          </cell>
        </row>
        <row r="11">
          <cell r="E11">
            <v>1570.0130399999998</v>
          </cell>
          <cell r="K11">
            <v>1530.0926000000002</v>
          </cell>
        </row>
        <row r="58">
          <cell r="E58">
            <v>4.5833333333333339</v>
          </cell>
          <cell r="K58">
            <v>22.916666666666668</v>
          </cell>
        </row>
        <row r="61">
          <cell r="E61">
            <v>1706.7297066666665</v>
          </cell>
          <cell r="K61">
            <v>2191.1759333333334</v>
          </cell>
        </row>
      </sheetData>
      <sheetData sheetId="4">
        <row r="8">
          <cell r="E8">
            <v>1502.2439999999999</v>
          </cell>
          <cell r="K8">
            <v>872.39484999999991</v>
          </cell>
        </row>
        <row r="41">
          <cell r="K41">
            <v>872.39484999999991</v>
          </cell>
        </row>
      </sheetData>
      <sheetData sheetId="5">
        <row r="7">
          <cell r="C7">
            <v>136.71666666666667</v>
          </cell>
        </row>
      </sheetData>
      <sheetData sheetId="6"/>
      <sheetData sheetId="7"/>
      <sheetData sheetId="8"/>
      <sheetData sheetId="9">
        <row r="33">
          <cell r="D33">
            <v>63</v>
          </cell>
        </row>
        <row r="34">
          <cell r="D34">
            <v>29</v>
          </cell>
        </row>
        <row r="35">
          <cell r="D35">
            <v>1</v>
          </cell>
        </row>
        <row r="38">
          <cell r="D38">
            <v>1</v>
          </cell>
        </row>
        <row r="42">
          <cell r="D42">
            <v>70</v>
          </cell>
        </row>
        <row r="47">
          <cell r="D47">
            <v>19</v>
          </cell>
        </row>
        <row r="54">
          <cell r="D54">
            <v>2</v>
          </cell>
        </row>
      </sheetData>
      <sheetData sheetId="10">
        <row r="26">
          <cell r="E26">
            <v>21</v>
          </cell>
        </row>
        <row r="27">
          <cell r="E27">
            <v>1855</v>
          </cell>
        </row>
      </sheetData>
      <sheetData sheetId="11"/>
      <sheetData sheetId="12"/>
      <sheetData sheetId="13">
        <row r="14">
          <cell r="D14">
            <v>3.4000000000000002E-2</v>
          </cell>
        </row>
        <row r="17">
          <cell r="D17">
            <v>6.8000000000000005E-2</v>
          </cell>
        </row>
        <row r="18">
          <cell r="D18">
            <v>0.48699999999999999</v>
          </cell>
        </row>
        <row r="19">
          <cell r="D19">
            <v>0.26</v>
          </cell>
        </row>
        <row r="20">
          <cell r="D20">
            <v>0.10900000000000001</v>
          </cell>
        </row>
        <row r="21">
          <cell r="D21">
            <v>0.114</v>
          </cell>
        </row>
        <row r="22">
          <cell r="D22">
            <v>0.45399999999999996</v>
          </cell>
        </row>
      </sheetData>
      <sheetData sheetId="14">
        <row r="14">
          <cell r="D14">
            <v>2.8000000000000001E-2</v>
          </cell>
        </row>
      </sheetData>
      <sheetData sheetId="15"/>
      <sheetData sheetId="16"/>
      <sheetData sheetId="17"/>
      <sheetData sheetId="18"/>
      <sheetData sheetId="19">
        <row r="22">
          <cell r="D22">
            <v>0.45399999999999996</v>
          </cell>
        </row>
        <row r="56">
          <cell r="E56">
            <v>1478.385881355932</v>
          </cell>
          <cell r="K56">
            <v>2145.0356733333333</v>
          </cell>
        </row>
      </sheetData>
      <sheetData sheetId="20">
        <row r="14">
          <cell r="B14" t="str">
            <v>СИП-4 4*25</v>
          </cell>
          <cell r="D14">
            <v>2.8000000000000001E-2</v>
          </cell>
        </row>
        <row r="19">
          <cell r="B19" t="str">
            <v>СИП-3 1*95</v>
          </cell>
          <cell r="D19">
            <v>0.35</v>
          </cell>
        </row>
        <row r="63">
          <cell r="E63">
            <v>796.08202000000006</v>
          </cell>
          <cell r="K63">
            <v>555.23816666666664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Исходная инф"/>
      <sheetName val="Информация о тех. прис."/>
      <sheetName val="Плановые показатели"/>
      <sheetName val="Инф о тех прис-и"/>
      <sheetName val="П1 до 15 кВт суммарно"/>
      <sheetName val="П1 от 15 до 150 (0,4 кВт) сумм"/>
      <sheetName val="П1 0,4 кВт льготн"/>
      <sheetName val="П1 0,4кв льготн+стр-во(Шмонин)"/>
      <sheetName val="П1 0,4кВт повторное"/>
      <sheetName val="0,4кВ Приложение №3"/>
      <sheetName val="04 кВт ЛЬГОТН"/>
      <sheetName val="0,4 кВт НЕ льготн"/>
      <sheetName val="0,4 кВт перенос в льготн"/>
      <sheetName val="0,4 кВт пере в льготн"/>
      <sheetName val="6 кВ Приложение №3"/>
      <sheetName val="Факт за 2017 г."/>
      <sheetName val="Факт за 2016 г."/>
      <sheetName val="Постановлен 2016"/>
      <sheetName val="П 2017 ( от 19.12.16 № 47)"/>
      <sheetName val="Анализ факта"/>
      <sheetName val="П 2018 ( от 27.12.17 № 41_1)"/>
      <sheetName val="ВЫВОД"/>
      <sheetName val="проверка"/>
      <sheetName val="Раб1"/>
      <sheetName val="Раб2"/>
      <sheetName val="данные по тех. прису"/>
      <sheetName val="Лист2"/>
      <sheetName val="Прил №1 нов редакц"/>
      <sheetName val="Прил № 2 в нов.редакц."/>
    </sheetNames>
    <sheetDataSet>
      <sheetData sheetId="0"/>
      <sheetData sheetId="1"/>
      <sheetData sheetId="2"/>
      <sheetData sheetId="3"/>
      <sheetData sheetId="4">
        <row r="44">
          <cell r="I44">
            <v>1995.4854400000004</v>
          </cell>
        </row>
      </sheetData>
      <sheetData sheetId="5">
        <row r="14">
          <cell r="K14">
            <v>1727.0965250000002</v>
          </cell>
        </row>
        <row r="23">
          <cell r="E23">
            <v>2547.4011900000005</v>
          </cell>
          <cell r="K23">
            <v>2551.4851583333334</v>
          </cell>
        </row>
      </sheetData>
      <sheetData sheetId="6">
        <row r="24">
          <cell r="E24">
            <v>0</v>
          </cell>
          <cell r="K24">
            <v>1043.2014999999997</v>
          </cell>
        </row>
      </sheetData>
      <sheetData sheetId="7"/>
      <sheetData sheetId="8"/>
      <sheetData sheetId="9"/>
      <sheetData sheetId="10"/>
      <sheetData sheetId="11"/>
      <sheetData sheetId="12"/>
      <sheetData sheetId="13"/>
      <sheetData sheetId="14"/>
      <sheetData sheetId="15">
        <row r="24">
          <cell r="K24">
            <v>100.3336</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Реестр заявителей "/>
      <sheetName val="Данные о стр-ве линий"/>
      <sheetName val="Информация о ТП за 3 прошедших "/>
      <sheetName val="План по расчету КЦиТ "/>
      <sheetName val="Средний факт за 3 года"/>
      <sheetName val="П №1"/>
      <sheetName val="Лист2"/>
      <sheetName val="Приложение № 1"/>
      <sheetName val="П №2"/>
      <sheetName val="Отчет по ОС за янв 2018"/>
      <sheetName val="П1 нов ред."/>
      <sheetName val="П2 нов. ред."/>
      <sheetName val="Лист1"/>
      <sheetName val="Лист3"/>
      <sheetName val="СВОД"/>
      <sheetName val="Прил № 1"/>
      <sheetName val="Прил №2"/>
      <sheetName val="Лист4"/>
      <sheetName val="реестр"/>
    </sheetNames>
    <sheetDataSet>
      <sheetData sheetId="0"/>
      <sheetData sheetId="1"/>
      <sheetData sheetId="2"/>
      <sheetData sheetId="3"/>
      <sheetData sheetId="4"/>
      <sheetData sheetId="5"/>
      <sheetData sheetId="6"/>
      <sheetData sheetId="7"/>
      <sheetData sheetId="8">
        <row r="8">
          <cell r="E8">
            <v>796.08202000000006</v>
          </cell>
          <cell r="K8">
            <v>314.03816666666665</v>
          </cell>
        </row>
      </sheetData>
      <sheetData sheetId="9"/>
      <sheetData sheetId="10"/>
      <sheetData sheetId="11"/>
      <sheetData sheetId="12"/>
      <sheetData sheetId="13"/>
      <sheetData sheetId="14"/>
      <sheetData sheetId="15">
        <row r="8">
          <cell r="E8">
            <v>989.1</v>
          </cell>
          <cell r="K8">
            <v>994.70000000000016</v>
          </cell>
        </row>
        <row r="11">
          <cell r="E11">
            <v>521.91300000000001</v>
          </cell>
          <cell r="K11">
            <v>1642.2440866666666</v>
          </cell>
        </row>
        <row r="53">
          <cell r="E53">
            <v>32.627118644067799</v>
          </cell>
          <cell r="K53">
            <v>28.19444444444445</v>
          </cell>
        </row>
        <row r="56">
          <cell r="E56">
            <v>1478.385881355932</v>
          </cell>
          <cell r="K56">
            <v>2608.7496422222225</v>
          </cell>
        </row>
      </sheetData>
      <sheetData sheetId="16">
        <row r="63">
          <cell r="E63">
            <v>796.08202000000006</v>
          </cell>
          <cell r="K63">
            <v>314.03816666666665</v>
          </cell>
        </row>
      </sheetData>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transenergo-kh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FR207"/>
  <sheetViews>
    <sheetView tabSelected="1" topLeftCell="A55" zoomScaleSheetLayoutView="100" workbookViewId="0">
      <selection activeCell="GT75" sqref="GT75"/>
    </sheetView>
  </sheetViews>
  <sheetFormatPr defaultColWidth="0.88671875" defaultRowHeight="15.6" outlineLevelCol="1"/>
  <cols>
    <col min="1" max="66" width="0.88671875" style="1"/>
    <col min="67" max="67" width="1.33203125" style="1" customWidth="1"/>
    <col min="68" max="69" width="0.88671875" style="1"/>
    <col min="70" max="70" width="0.88671875" style="1" customWidth="1"/>
    <col min="71" max="73" width="0.88671875" style="1"/>
    <col min="74" max="74" width="0.88671875" style="1" customWidth="1"/>
    <col min="75" max="79" width="0.88671875" style="1"/>
    <col min="80" max="80" width="4.33203125" style="1" customWidth="1"/>
    <col min="81" max="86" width="0.88671875" style="1"/>
    <col min="87" max="88" width="0.88671875" style="1" customWidth="1"/>
    <col min="89" max="104" width="0.88671875" style="1"/>
    <col min="105" max="105" width="1.33203125" style="1" customWidth="1"/>
    <col min="106" max="173" width="0" style="1" hidden="1" customWidth="1" outlineLevel="1"/>
    <col min="174" max="174" width="0.88671875" style="1" collapsed="1"/>
    <col min="175" max="16384" width="0.88671875" style="1"/>
  </cols>
  <sheetData>
    <row r="1" spans="1:105" s="3" customFormat="1" ht="13.2">
      <c r="BQ1" s="3" t="s">
        <v>2</v>
      </c>
    </row>
    <row r="2" spans="1:105" s="3" customFormat="1" ht="39.75" customHeight="1">
      <c r="BQ2" s="100" t="s">
        <v>3</v>
      </c>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row>
    <row r="3" spans="1:105" ht="3" customHeight="1"/>
    <row r="4" spans="1:105" s="4" customFormat="1" ht="24" customHeight="1">
      <c r="BQ4" s="99" t="s">
        <v>4</v>
      </c>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row>
    <row r="6" spans="1:105">
      <c r="DA6" s="6"/>
    </row>
    <row r="8" spans="1:105" s="5" customFormat="1" ht="16.8">
      <c r="A8" s="102" t="s">
        <v>6</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row>
    <row r="9" spans="1:105" s="5" customFormat="1" ht="6"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row>
    <row r="10" spans="1:105" s="5" customFormat="1" ht="16.8">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row>
    <row r="11" spans="1:105" s="5" customFormat="1" ht="16.8">
      <c r="AU11" s="7" t="s">
        <v>8</v>
      </c>
      <c r="AV11" s="103" t="s">
        <v>332</v>
      </c>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5" t="s">
        <v>9</v>
      </c>
    </row>
    <row r="12" spans="1:105" s="5" customFormat="1" ht="16.8">
      <c r="A12" s="102" t="s">
        <v>10</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row>
    <row r="14" spans="1:105">
      <c r="A14" s="104" t="s">
        <v>322</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row>
    <row r="15" spans="1:105" s="3" customFormat="1" ht="13.2">
      <c r="A15" s="105" t="s">
        <v>11</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row>
    <row r="16" spans="1:105">
      <c r="A16" s="104" t="s">
        <v>323</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row>
    <row r="18" spans="1:105">
      <c r="A18" s="98" t="s">
        <v>12</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row>
    <row r="20" spans="1:105">
      <c r="A20" s="1" t="s">
        <v>13</v>
      </c>
      <c r="AA20" s="101" t="s">
        <v>322</v>
      </c>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row>
    <row r="21" spans="1:105">
      <c r="A21" s="1" t="s">
        <v>14</v>
      </c>
      <c r="AH21" s="96" t="s">
        <v>324</v>
      </c>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row>
    <row r="22" spans="1:105">
      <c r="A22" s="1" t="s">
        <v>15</v>
      </c>
      <c r="X22" s="94" t="s">
        <v>325</v>
      </c>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row>
    <row r="23" spans="1:105">
      <c r="A23" s="1" t="s">
        <v>16</v>
      </c>
      <c r="X23" s="95" t="s">
        <v>325</v>
      </c>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row>
    <row r="24" spans="1:105">
      <c r="A24" s="1" t="s">
        <v>17</v>
      </c>
      <c r="H24" s="94" t="s">
        <v>326</v>
      </c>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row>
    <row r="25" spans="1:105">
      <c r="A25" s="1" t="s">
        <v>18</v>
      </c>
      <c r="H25" s="94" t="s">
        <v>327</v>
      </c>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row>
    <row r="26" spans="1:105">
      <c r="A26" s="1" t="s">
        <v>19</v>
      </c>
      <c r="Z26" s="96" t="s">
        <v>328</v>
      </c>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row>
    <row r="27" spans="1:105">
      <c r="A27" s="1" t="s">
        <v>20</v>
      </c>
      <c r="AF27" s="97" t="s">
        <v>329</v>
      </c>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row>
    <row r="28" spans="1:105">
      <c r="A28" s="1" t="s">
        <v>21</v>
      </c>
      <c r="Z28" s="94" t="s">
        <v>330</v>
      </c>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row>
    <row r="29" spans="1:105">
      <c r="A29" s="1" t="s">
        <v>22</v>
      </c>
      <c r="H29" s="94" t="s">
        <v>330</v>
      </c>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row>
    <row r="31" spans="1:105">
      <c r="A31" s="98" t="s">
        <v>23</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row>
    <row r="33" spans="1:173" s="3" customFormat="1" ht="57" customHeight="1">
      <c r="A33" s="106" t="s">
        <v>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t="s">
        <v>1</v>
      </c>
      <c r="AK33" s="106"/>
      <c r="AL33" s="106"/>
      <c r="AM33" s="106"/>
      <c r="AN33" s="106"/>
      <c r="AO33" s="106"/>
      <c r="AP33" s="106"/>
      <c r="AQ33" s="106"/>
      <c r="AR33" s="106"/>
      <c r="AS33" s="106"/>
      <c r="AT33" s="106"/>
      <c r="AU33" s="106"/>
      <c r="AV33" s="106"/>
      <c r="AW33" s="106"/>
      <c r="AX33" s="106"/>
      <c r="AY33" s="106"/>
      <c r="AZ33" s="106" t="s">
        <v>333</v>
      </c>
      <c r="BA33" s="106"/>
      <c r="BB33" s="106"/>
      <c r="BC33" s="106"/>
      <c r="BD33" s="106"/>
      <c r="BE33" s="106"/>
      <c r="BF33" s="106"/>
      <c r="BG33" s="106"/>
      <c r="BH33" s="106"/>
      <c r="BI33" s="106"/>
      <c r="BJ33" s="106"/>
      <c r="BK33" s="106"/>
      <c r="BL33" s="106"/>
      <c r="BM33" s="106"/>
      <c r="BN33" s="106"/>
      <c r="BO33" s="106"/>
      <c r="BP33" s="106"/>
      <c r="BQ33" s="106"/>
      <c r="BR33" s="106"/>
      <c r="BS33" s="106"/>
      <c r="BT33" s="106" t="s">
        <v>334</v>
      </c>
      <c r="BU33" s="106"/>
      <c r="BV33" s="106"/>
      <c r="BW33" s="106"/>
      <c r="BX33" s="106"/>
      <c r="BY33" s="106"/>
      <c r="BZ33" s="106"/>
      <c r="CA33" s="106"/>
      <c r="CB33" s="106"/>
      <c r="CC33" s="106"/>
      <c r="CD33" s="106"/>
      <c r="CE33" s="106"/>
      <c r="CF33" s="106"/>
      <c r="CG33" s="106"/>
      <c r="CH33" s="106"/>
      <c r="CI33" s="106"/>
      <c r="CJ33" s="106"/>
      <c r="CK33" s="106" t="s">
        <v>319</v>
      </c>
      <c r="CL33" s="106"/>
      <c r="CM33" s="106"/>
      <c r="CN33" s="106"/>
      <c r="CO33" s="106"/>
      <c r="CP33" s="106"/>
      <c r="CQ33" s="106"/>
      <c r="CR33" s="106"/>
      <c r="CS33" s="106"/>
      <c r="CT33" s="106"/>
      <c r="CU33" s="106"/>
      <c r="CV33" s="106"/>
      <c r="CW33" s="106"/>
      <c r="CX33" s="106"/>
      <c r="CY33" s="106"/>
      <c r="CZ33" s="106"/>
      <c r="DA33" s="106"/>
      <c r="DB33" s="106" t="s">
        <v>319</v>
      </c>
      <c r="DC33" s="106"/>
      <c r="DD33" s="106"/>
      <c r="DE33" s="106"/>
      <c r="DF33" s="106"/>
      <c r="DG33" s="106"/>
      <c r="DH33" s="106"/>
      <c r="DI33" s="106"/>
      <c r="DJ33" s="106"/>
      <c r="DK33" s="106"/>
      <c r="DL33" s="106"/>
      <c r="DM33" s="106"/>
      <c r="DN33" s="106"/>
      <c r="DO33" s="106"/>
      <c r="DP33" s="106"/>
      <c r="DQ33" s="106"/>
      <c r="DR33" s="106"/>
      <c r="DS33" s="106" t="s">
        <v>320</v>
      </c>
      <c r="DT33" s="106"/>
      <c r="DU33" s="106"/>
      <c r="DV33" s="106"/>
      <c r="DW33" s="106"/>
      <c r="DX33" s="106"/>
      <c r="DY33" s="106"/>
      <c r="DZ33" s="106"/>
      <c r="EA33" s="106"/>
      <c r="EB33" s="106"/>
      <c r="EC33" s="106"/>
      <c r="ED33" s="106"/>
      <c r="EE33" s="106"/>
      <c r="EF33" s="106"/>
      <c r="EG33" s="106"/>
      <c r="EH33" s="106"/>
      <c r="EI33" s="106"/>
      <c r="EJ33" s="106" t="s">
        <v>321</v>
      </c>
      <c r="EK33" s="106"/>
      <c r="EL33" s="106"/>
      <c r="EM33" s="106"/>
      <c r="EN33" s="106"/>
      <c r="EO33" s="106"/>
      <c r="EP33" s="106"/>
      <c r="EQ33" s="106"/>
      <c r="ER33" s="106"/>
      <c r="ES33" s="106"/>
      <c r="ET33" s="106"/>
      <c r="EU33" s="106"/>
      <c r="EV33" s="106"/>
      <c r="EW33" s="106"/>
      <c r="EX33" s="106"/>
      <c r="EY33" s="106"/>
      <c r="EZ33" s="106"/>
      <c r="FA33" s="106" t="s">
        <v>321</v>
      </c>
      <c r="FB33" s="106"/>
      <c r="FC33" s="106"/>
      <c r="FD33" s="106"/>
      <c r="FE33" s="106"/>
      <c r="FF33" s="106"/>
      <c r="FG33" s="106"/>
      <c r="FH33" s="106"/>
      <c r="FI33" s="106"/>
      <c r="FJ33" s="106"/>
      <c r="FK33" s="106"/>
      <c r="FL33" s="106"/>
      <c r="FM33" s="106"/>
      <c r="FN33" s="106"/>
      <c r="FO33" s="106"/>
      <c r="FP33" s="106"/>
      <c r="FQ33" s="106"/>
    </row>
    <row r="34" spans="1:173" s="2" customFormat="1" ht="45.75" customHeight="1">
      <c r="A34" s="109" t="s">
        <v>24</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row>
    <row r="35" spans="1:173" s="3" customFormat="1" ht="27.75" customHeight="1">
      <c r="A35" s="91" t="s">
        <v>26</v>
      </c>
      <c r="B35" s="91"/>
      <c r="C35" s="91"/>
      <c r="D35" s="91"/>
      <c r="E35" s="91"/>
      <c r="F35" s="91"/>
      <c r="G35" s="91"/>
      <c r="H35" s="92" t="s">
        <v>25</v>
      </c>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row>
    <row r="36" spans="1:173" ht="15" customHeight="1">
      <c r="A36" s="91" t="s">
        <v>28</v>
      </c>
      <c r="B36" s="91"/>
      <c r="C36" s="91"/>
      <c r="D36" s="91"/>
      <c r="E36" s="91"/>
      <c r="F36" s="91"/>
      <c r="G36" s="91"/>
      <c r="H36" s="92" t="s">
        <v>29</v>
      </c>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89" t="s">
        <v>30</v>
      </c>
      <c r="AK36" s="89"/>
      <c r="AL36" s="89"/>
      <c r="AM36" s="89"/>
      <c r="AN36" s="89"/>
      <c r="AO36" s="89"/>
      <c r="AP36" s="89"/>
      <c r="AQ36" s="89"/>
      <c r="AR36" s="89"/>
      <c r="AS36" s="89"/>
      <c r="AT36" s="89"/>
      <c r="AU36" s="89"/>
      <c r="AV36" s="89"/>
      <c r="AW36" s="89"/>
      <c r="AX36" s="89"/>
      <c r="AY36" s="89"/>
      <c r="AZ36" s="90">
        <v>104669</v>
      </c>
      <c r="BA36" s="89"/>
      <c r="BB36" s="89"/>
      <c r="BC36" s="89"/>
      <c r="BD36" s="89"/>
      <c r="BE36" s="89"/>
      <c r="BF36" s="89"/>
      <c r="BG36" s="89"/>
      <c r="BH36" s="89"/>
      <c r="BI36" s="89"/>
      <c r="BJ36" s="89"/>
      <c r="BK36" s="89"/>
      <c r="BL36" s="89"/>
      <c r="BM36" s="89"/>
      <c r="BN36" s="89"/>
      <c r="BO36" s="89"/>
      <c r="BP36" s="89"/>
      <c r="BQ36" s="89"/>
      <c r="BR36" s="89"/>
      <c r="BS36" s="89"/>
      <c r="BT36" s="107">
        <f>'[1]П 1.24.'!$O$22+'[1]П1.25 по экспертному'!$U$27</f>
        <v>111619.9198</v>
      </c>
      <c r="BU36" s="108"/>
      <c r="BV36" s="108"/>
      <c r="BW36" s="108"/>
      <c r="BX36" s="108"/>
      <c r="BY36" s="108"/>
      <c r="BZ36" s="108"/>
      <c r="CA36" s="108"/>
      <c r="CB36" s="108"/>
      <c r="CC36" s="108"/>
      <c r="CD36" s="108"/>
      <c r="CE36" s="108"/>
      <c r="CF36" s="108"/>
      <c r="CG36" s="108"/>
      <c r="CH36" s="108"/>
      <c r="CI36" s="108"/>
      <c r="CJ36" s="108"/>
      <c r="CK36" s="107">
        <f>'[1]П 1.24.'!$R$22+'[1]П1.25 по экспертному'!$X$27</f>
        <v>122502.74660593842</v>
      </c>
      <c r="CL36" s="108"/>
      <c r="CM36" s="108"/>
      <c r="CN36" s="108"/>
      <c r="CO36" s="108"/>
      <c r="CP36" s="108"/>
      <c r="CQ36" s="108"/>
      <c r="CR36" s="108"/>
      <c r="CS36" s="108"/>
      <c r="CT36" s="108"/>
      <c r="CU36" s="108"/>
      <c r="CV36" s="108"/>
      <c r="CW36" s="108"/>
      <c r="CX36" s="108"/>
      <c r="CY36" s="108"/>
      <c r="CZ36" s="108"/>
      <c r="DA36" s="108"/>
      <c r="DB36" s="90">
        <f>'[2]Прил №2'!$G7</f>
        <v>180564.99622779805</v>
      </c>
      <c r="DC36" s="89"/>
      <c r="DD36" s="89"/>
      <c r="DE36" s="89"/>
      <c r="DF36" s="89"/>
      <c r="DG36" s="89"/>
      <c r="DH36" s="89"/>
      <c r="DI36" s="89"/>
      <c r="DJ36" s="89"/>
      <c r="DK36" s="89"/>
      <c r="DL36" s="89"/>
      <c r="DM36" s="89"/>
      <c r="DN36" s="89"/>
      <c r="DO36" s="89"/>
      <c r="DP36" s="89"/>
      <c r="DQ36" s="89"/>
      <c r="DR36" s="89"/>
      <c r="DS36" s="90">
        <f>'[2]Прил №2'!$H7</f>
        <v>186016.48345130699</v>
      </c>
      <c r="DT36" s="89"/>
      <c r="DU36" s="89"/>
      <c r="DV36" s="89"/>
      <c r="DW36" s="89"/>
      <c r="DX36" s="89"/>
      <c r="DY36" s="89"/>
      <c r="DZ36" s="89"/>
      <c r="EA36" s="89"/>
      <c r="EB36" s="89"/>
      <c r="EC36" s="89"/>
      <c r="ED36" s="89"/>
      <c r="EE36" s="89"/>
      <c r="EF36" s="89"/>
      <c r="EG36" s="89"/>
      <c r="EH36" s="89"/>
      <c r="EI36" s="89"/>
      <c r="EJ36" s="90">
        <f>'[2]Прил №2'!$I7</f>
        <v>192700.03951543075</v>
      </c>
      <c r="EK36" s="89"/>
      <c r="EL36" s="89"/>
      <c r="EM36" s="89"/>
      <c r="EN36" s="89"/>
      <c r="EO36" s="89"/>
      <c r="EP36" s="89"/>
      <c r="EQ36" s="89"/>
      <c r="ER36" s="89"/>
      <c r="ES36" s="89"/>
      <c r="ET36" s="89"/>
      <c r="EU36" s="89"/>
      <c r="EV36" s="89"/>
      <c r="EW36" s="89"/>
      <c r="EX36" s="89"/>
      <c r="EY36" s="89"/>
      <c r="EZ36" s="89"/>
      <c r="FA36" s="90">
        <f>'[2]Прил №2'!$J7</f>
        <v>197949.01771798651</v>
      </c>
      <c r="FB36" s="89"/>
      <c r="FC36" s="89"/>
      <c r="FD36" s="89"/>
      <c r="FE36" s="89"/>
      <c r="FF36" s="89"/>
      <c r="FG36" s="89"/>
      <c r="FH36" s="89"/>
      <c r="FI36" s="89"/>
      <c r="FJ36" s="89"/>
      <c r="FK36" s="89"/>
      <c r="FL36" s="89"/>
      <c r="FM36" s="89"/>
      <c r="FN36" s="89"/>
      <c r="FO36" s="89"/>
      <c r="FP36" s="89"/>
      <c r="FQ36" s="89"/>
    </row>
    <row r="37" spans="1:173" s="3" customFormat="1" ht="15" customHeight="1">
      <c r="A37" s="91" t="s">
        <v>31</v>
      </c>
      <c r="B37" s="91"/>
      <c r="C37" s="91"/>
      <c r="D37" s="91"/>
      <c r="E37" s="91"/>
      <c r="F37" s="91"/>
      <c r="G37" s="91"/>
      <c r="H37" s="92" t="s">
        <v>32</v>
      </c>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89" t="s">
        <v>30</v>
      </c>
      <c r="AK37" s="89"/>
      <c r="AL37" s="89"/>
      <c r="AM37" s="89"/>
      <c r="AN37" s="89"/>
      <c r="AO37" s="89"/>
      <c r="AP37" s="89"/>
      <c r="AQ37" s="89"/>
      <c r="AR37" s="89"/>
      <c r="AS37" s="89"/>
      <c r="AT37" s="89"/>
      <c r="AU37" s="89"/>
      <c r="AV37" s="89"/>
      <c r="AW37" s="89"/>
      <c r="AX37" s="89"/>
      <c r="AY37" s="89"/>
      <c r="AZ37" s="90" t="s">
        <v>418</v>
      </c>
      <c r="BA37" s="89"/>
      <c r="BB37" s="89"/>
      <c r="BC37" s="89"/>
      <c r="BD37" s="89"/>
      <c r="BE37" s="89"/>
      <c r="BF37" s="89"/>
      <c r="BG37" s="89"/>
      <c r="BH37" s="89"/>
      <c r="BI37" s="89"/>
      <c r="BJ37" s="89"/>
      <c r="BK37" s="89"/>
      <c r="BL37" s="89"/>
      <c r="BM37" s="89"/>
      <c r="BN37" s="89"/>
      <c r="BO37" s="89"/>
      <c r="BP37" s="89"/>
      <c r="BQ37" s="89"/>
      <c r="BR37" s="89"/>
      <c r="BS37" s="89"/>
      <c r="BT37" s="107">
        <f>'[1]Приложение 1'!$N$71+'[1]Приложение 1'!$N$60</f>
        <v>4857.5</v>
      </c>
      <c r="BU37" s="108"/>
      <c r="BV37" s="108"/>
      <c r="BW37" s="108"/>
      <c r="BX37" s="108"/>
      <c r="BY37" s="108"/>
      <c r="BZ37" s="108"/>
      <c r="CA37" s="108"/>
      <c r="CB37" s="108"/>
      <c r="CC37" s="108"/>
      <c r="CD37" s="108"/>
      <c r="CE37" s="108"/>
      <c r="CF37" s="108"/>
      <c r="CG37" s="108"/>
      <c r="CH37" s="108"/>
      <c r="CI37" s="108"/>
      <c r="CJ37" s="108"/>
      <c r="CK37" s="107">
        <f>'[1]Приложение 1'!$O$71+'[1]Приложение 1'!$O$60</f>
        <v>6103.75</v>
      </c>
      <c r="CL37" s="108"/>
      <c r="CM37" s="108"/>
      <c r="CN37" s="108"/>
      <c r="CO37" s="108"/>
      <c r="CP37" s="108"/>
      <c r="CQ37" s="108"/>
      <c r="CR37" s="108"/>
      <c r="CS37" s="108"/>
      <c r="CT37" s="108"/>
      <c r="CU37" s="108"/>
      <c r="CV37" s="108"/>
      <c r="CW37" s="108"/>
      <c r="CX37" s="108"/>
      <c r="CY37" s="108"/>
      <c r="CZ37" s="108"/>
      <c r="DA37" s="108"/>
      <c r="DB37" s="90">
        <f>'[2]Прил №2'!$G8</f>
        <v>16762.99255097338</v>
      </c>
      <c r="DC37" s="89"/>
      <c r="DD37" s="89"/>
      <c r="DE37" s="89"/>
      <c r="DF37" s="89"/>
      <c r="DG37" s="89"/>
      <c r="DH37" s="89"/>
      <c r="DI37" s="89"/>
      <c r="DJ37" s="89"/>
      <c r="DK37" s="89"/>
      <c r="DL37" s="89"/>
      <c r="DM37" s="89"/>
      <c r="DN37" s="89"/>
      <c r="DO37" s="89"/>
      <c r="DP37" s="89"/>
      <c r="DQ37" s="89"/>
      <c r="DR37" s="89"/>
      <c r="DS37" s="90">
        <f>'[2]Прил №2'!$H8</f>
        <v>17239.741371772001</v>
      </c>
      <c r="DT37" s="89"/>
      <c r="DU37" s="89"/>
      <c r="DV37" s="89"/>
      <c r="DW37" s="89"/>
      <c r="DX37" s="89"/>
      <c r="DY37" s="89"/>
      <c r="DZ37" s="89"/>
      <c r="EA37" s="89"/>
      <c r="EB37" s="89"/>
      <c r="EC37" s="89"/>
      <c r="ED37" s="89"/>
      <c r="EE37" s="89"/>
      <c r="EF37" s="89"/>
      <c r="EG37" s="89"/>
      <c r="EH37" s="89"/>
      <c r="EI37" s="89"/>
      <c r="EJ37" s="90">
        <f>'[2]Прил №2'!$I8</f>
        <v>17843.934149903092</v>
      </c>
      <c r="EK37" s="89"/>
      <c r="EL37" s="89"/>
      <c r="EM37" s="89"/>
      <c r="EN37" s="89"/>
      <c r="EO37" s="89"/>
      <c r="EP37" s="89"/>
      <c r="EQ37" s="89"/>
      <c r="ER37" s="89"/>
      <c r="ES37" s="89"/>
      <c r="ET37" s="89"/>
      <c r="EU37" s="89"/>
      <c r="EV37" s="89"/>
      <c r="EW37" s="89"/>
      <c r="EX37" s="89"/>
      <c r="EY37" s="89"/>
      <c r="EZ37" s="89"/>
      <c r="FA37" s="90">
        <f>'[2]Прил №2'!$J8</f>
        <v>18289.668214269925</v>
      </c>
      <c r="FB37" s="89"/>
      <c r="FC37" s="89"/>
      <c r="FD37" s="89"/>
      <c r="FE37" s="89"/>
      <c r="FF37" s="89"/>
      <c r="FG37" s="89"/>
      <c r="FH37" s="89"/>
      <c r="FI37" s="89"/>
      <c r="FJ37" s="89"/>
      <c r="FK37" s="89"/>
      <c r="FL37" s="89"/>
      <c r="FM37" s="89"/>
      <c r="FN37" s="89"/>
      <c r="FO37" s="89"/>
      <c r="FP37" s="89"/>
      <c r="FQ37" s="89"/>
    </row>
    <row r="38" spans="1:173" s="3" customFormat="1" ht="40.5" customHeight="1">
      <c r="A38" s="91" t="s">
        <v>33</v>
      </c>
      <c r="B38" s="91"/>
      <c r="C38" s="91"/>
      <c r="D38" s="91"/>
      <c r="E38" s="91"/>
      <c r="F38" s="91"/>
      <c r="G38" s="91"/>
      <c r="H38" s="92" t="s">
        <v>34</v>
      </c>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89" t="s">
        <v>30</v>
      </c>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row>
    <row r="39" spans="1:173" s="3" customFormat="1" ht="14.25" customHeight="1">
      <c r="A39" s="91" t="s">
        <v>35</v>
      </c>
      <c r="B39" s="91"/>
      <c r="C39" s="91"/>
      <c r="D39" s="91"/>
      <c r="E39" s="91"/>
      <c r="F39" s="91"/>
      <c r="G39" s="91"/>
      <c r="H39" s="92" t="s">
        <v>36</v>
      </c>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89" t="s">
        <v>30</v>
      </c>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row>
    <row r="40" spans="1:173" s="3" customFormat="1" ht="27.75" customHeight="1">
      <c r="A40" s="91" t="s">
        <v>37</v>
      </c>
      <c r="B40" s="91"/>
      <c r="C40" s="91"/>
      <c r="D40" s="91"/>
      <c r="E40" s="91"/>
      <c r="F40" s="91"/>
      <c r="G40" s="91"/>
      <c r="H40" s="92" t="s">
        <v>38</v>
      </c>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row>
    <row r="41" spans="1:173" s="3" customFormat="1" ht="93" customHeight="1">
      <c r="A41" s="91" t="s">
        <v>39</v>
      </c>
      <c r="B41" s="91"/>
      <c r="C41" s="91"/>
      <c r="D41" s="91"/>
      <c r="E41" s="91"/>
      <c r="F41" s="91"/>
      <c r="G41" s="91"/>
      <c r="H41" s="92" t="s">
        <v>41</v>
      </c>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89" t="s">
        <v>40</v>
      </c>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93">
        <f>BT37/BT36</f>
        <v>4.3518217973132781E-2</v>
      </c>
      <c r="BU41" s="93"/>
      <c r="BV41" s="93"/>
      <c r="BW41" s="93"/>
      <c r="BX41" s="93"/>
      <c r="BY41" s="93"/>
      <c r="BZ41" s="93"/>
      <c r="CA41" s="93"/>
      <c r="CB41" s="93"/>
      <c r="CC41" s="93"/>
      <c r="CD41" s="93"/>
      <c r="CE41" s="93"/>
      <c r="CF41" s="93"/>
      <c r="CG41" s="93"/>
      <c r="CH41" s="93"/>
      <c r="CI41" s="93"/>
      <c r="CJ41" s="93"/>
      <c r="CK41" s="93">
        <f t="shared" ref="CK41" si="0">CK37/CK36</f>
        <v>4.9825413463048966E-2</v>
      </c>
      <c r="CL41" s="93"/>
      <c r="CM41" s="93"/>
      <c r="CN41" s="93"/>
      <c r="CO41" s="93"/>
      <c r="CP41" s="93"/>
      <c r="CQ41" s="93"/>
      <c r="CR41" s="93"/>
      <c r="CS41" s="93"/>
      <c r="CT41" s="93"/>
      <c r="CU41" s="93"/>
      <c r="CV41" s="93"/>
      <c r="CW41" s="93"/>
      <c r="CX41" s="93"/>
      <c r="CY41" s="93"/>
      <c r="CZ41" s="93"/>
      <c r="DA41" s="93"/>
      <c r="DB41" s="93">
        <f t="shared" ref="DB41" si="1">DB37/DB36</f>
        <v>9.283633539817121E-2</v>
      </c>
      <c r="DC41" s="93"/>
      <c r="DD41" s="93"/>
      <c r="DE41" s="93"/>
      <c r="DF41" s="93"/>
      <c r="DG41" s="93"/>
      <c r="DH41" s="93"/>
      <c r="DI41" s="93"/>
      <c r="DJ41" s="93"/>
      <c r="DK41" s="93"/>
      <c r="DL41" s="93"/>
      <c r="DM41" s="93"/>
      <c r="DN41" s="93"/>
      <c r="DO41" s="93"/>
      <c r="DP41" s="93"/>
      <c r="DQ41" s="93"/>
      <c r="DR41" s="93"/>
      <c r="DS41" s="93">
        <f t="shared" ref="DS41" si="2">DS37/DS36</f>
        <v>9.2678568328514815E-2</v>
      </c>
      <c r="DT41" s="93"/>
      <c r="DU41" s="93"/>
      <c r="DV41" s="93"/>
      <c r="DW41" s="93"/>
      <c r="DX41" s="93"/>
      <c r="DY41" s="93"/>
      <c r="DZ41" s="93"/>
      <c r="EA41" s="93"/>
      <c r="EB41" s="93"/>
      <c r="EC41" s="93"/>
      <c r="ED41" s="93"/>
      <c r="EE41" s="93"/>
      <c r="EF41" s="93"/>
      <c r="EG41" s="93"/>
      <c r="EH41" s="93"/>
      <c r="EI41" s="93"/>
      <c r="EJ41" s="93">
        <f t="shared" ref="EJ41" si="3">EJ37/EJ36</f>
        <v>9.2599535499701915E-2</v>
      </c>
      <c r="EK41" s="93"/>
      <c r="EL41" s="93"/>
      <c r="EM41" s="93"/>
      <c r="EN41" s="93"/>
      <c r="EO41" s="93"/>
      <c r="EP41" s="93"/>
      <c r="EQ41" s="93"/>
      <c r="ER41" s="93"/>
      <c r="ES41" s="93"/>
      <c r="ET41" s="93"/>
      <c r="EU41" s="93"/>
      <c r="EV41" s="93"/>
      <c r="EW41" s="93"/>
      <c r="EX41" s="93"/>
      <c r="EY41" s="93"/>
      <c r="EZ41" s="93"/>
      <c r="FA41" s="93">
        <f t="shared" ref="FA41" si="4">FA37/FA36</f>
        <v>9.2395852351875779E-2</v>
      </c>
      <c r="FB41" s="93"/>
      <c r="FC41" s="93"/>
      <c r="FD41" s="93"/>
      <c r="FE41" s="93"/>
      <c r="FF41" s="93"/>
      <c r="FG41" s="93"/>
      <c r="FH41" s="93"/>
      <c r="FI41" s="93"/>
      <c r="FJ41" s="93"/>
      <c r="FK41" s="93"/>
      <c r="FL41" s="93"/>
      <c r="FM41" s="93"/>
      <c r="FN41" s="93"/>
      <c r="FO41" s="93"/>
      <c r="FP41" s="93"/>
      <c r="FQ41" s="93"/>
    </row>
    <row r="42" spans="1:173" s="3" customFormat="1" ht="40.5" customHeight="1">
      <c r="A42" s="91" t="s">
        <v>42</v>
      </c>
      <c r="B42" s="91"/>
      <c r="C42" s="91"/>
      <c r="D42" s="91"/>
      <c r="E42" s="91"/>
      <c r="F42" s="91"/>
      <c r="G42" s="91"/>
      <c r="H42" s="92" t="s">
        <v>43</v>
      </c>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row>
    <row r="43" spans="1:173" s="3" customFormat="1" ht="54" customHeight="1">
      <c r="A43" s="91" t="s">
        <v>44</v>
      </c>
      <c r="B43" s="91"/>
      <c r="C43" s="91"/>
      <c r="D43" s="91"/>
      <c r="E43" s="91"/>
      <c r="F43" s="91"/>
      <c r="G43" s="91"/>
      <c r="H43" s="92" t="s">
        <v>46</v>
      </c>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89" t="s">
        <v>45</v>
      </c>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row>
    <row r="44" spans="1:173" s="3" customFormat="1" ht="40.5" customHeight="1">
      <c r="A44" s="91" t="s">
        <v>47</v>
      </c>
      <c r="B44" s="91"/>
      <c r="C44" s="91"/>
      <c r="D44" s="91"/>
      <c r="E44" s="91"/>
      <c r="F44" s="91"/>
      <c r="G44" s="91"/>
      <c r="H44" s="92" t="s">
        <v>49</v>
      </c>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89" t="s">
        <v>48</v>
      </c>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row>
    <row r="45" spans="1:173" s="3" customFormat="1" ht="15" customHeight="1">
      <c r="A45" s="91" t="s">
        <v>50</v>
      </c>
      <c r="B45" s="91"/>
      <c r="C45" s="91"/>
      <c r="D45" s="91"/>
      <c r="E45" s="91"/>
      <c r="F45" s="91"/>
      <c r="G45" s="91"/>
      <c r="H45" s="92" t="s">
        <v>51</v>
      </c>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89" t="s">
        <v>45</v>
      </c>
      <c r="AK45" s="89"/>
      <c r="AL45" s="89"/>
      <c r="AM45" s="89"/>
      <c r="AN45" s="89"/>
      <c r="AO45" s="89"/>
      <c r="AP45" s="89"/>
      <c r="AQ45" s="89"/>
      <c r="AR45" s="89"/>
      <c r="AS45" s="89"/>
      <c r="AT45" s="89"/>
      <c r="AU45" s="89"/>
      <c r="AV45" s="89"/>
      <c r="AW45" s="89"/>
      <c r="AX45" s="89"/>
      <c r="AY45" s="89"/>
      <c r="AZ45" s="90">
        <v>11.7018</v>
      </c>
      <c r="BA45" s="89"/>
      <c r="BB45" s="89"/>
      <c r="BC45" s="89"/>
      <c r="BD45" s="89"/>
      <c r="BE45" s="89"/>
      <c r="BF45" s="89"/>
      <c r="BG45" s="89"/>
      <c r="BH45" s="89"/>
      <c r="BI45" s="89"/>
      <c r="BJ45" s="89"/>
      <c r="BK45" s="89"/>
      <c r="BL45" s="89"/>
      <c r="BM45" s="89"/>
      <c r="BN45" s="89"/>
      <c r="BO45" s="89"/>
      <c r="BP45" s="89"/>
      <c r="BQ45" s="89"/>
      <c r="BR45" s="89"/>
      <c r="BS45" s="89"/>
      <c r="BT45" s="90">
        <v>7.92</v>
      </c>
      <c r="BU45" s="89"/>
      <c r="BV45" s="89"/>
      <c r="BW45" s="89"/>
      <c r="BX45" s="89"/>
      <c r="BY45" s="89"/>
      <c r="BZ45" s="89"/>
      <c r="CA45" s="89"/>
      <c r="CB45" s="89"/>
      <c r="CC45" s="89"/>
      <c r="CD45" s="89"/>
      <c r="CE45" s="89"/>
      <c r="CF45" s="89"/>
      <c r="CG45" s="89"/>
      <c r="CH45" s="89"/>
      <c r="CI45" s="89"/>
      <c r="CJ45" s="89"/>
      <c r="CK45" s="90">
        <f>BT45</f>
        <v>7.92</v>
      </c>
      <c r="CL45" s="89"/>
      <c r="CM45" s="89"/>
      <c r="CN45" s="89"/>
      <c r="CO45" s="89"/>
      <c r="CP45" s="89"/>
      <c r="CQ45" s="89"/>
      <c r="CR45" s="89"/>
      <c r="CS45" s="89"/>
      <c r="CT45" s="89"/>
      <c r="CU45" s="89"/>
      <c r="CV45" s="89"/>
      <c r="CW45" s="89"/>
      <c r="CX45" s="89"/>
      <c r="CY45" s="89"/>
      <c r="CZ45" s="89"/>
      <c r="DA45" s="89"/>
      <c r="DB45" s="90">
        <f>CK45</f>
        <v>7.92</v>
      </c>
      <c r="DC45" s="89"/>
      <c r="DD45" s="89"/>
      <c r="DE45" s="89"/>
      <c r="DF45" s="89"/>
      <c r="DG45" s="89"/>
      <c r="DH45" s="89"/>
      <c r="DI45" s="89"/>
      <c r="DJ45" s="89"/>
      <c r="DK45" s="89"/>
      <c r="DL45" s="89"/>
      <c r="DM45" s="89"/>
      <c r="DN45" s="89"/>
      <c r="DO45" s="89"/>
      <c r="DP45" s="89"/>
      <c r="DQ45" s="89"/>
      <c r="DR45" s="89"/>
      <c r="DS45" s="90">
        <f>CK45</f>
        <v>7.92</v>
      </c>
      <c r="DT45" s="89"/>
      <c r="DU45" s="89"/>
      <c r="DV45" s="89"/>
      <c r="DW45" s="89"/>
      <c r="DX45" s="89"/>
      <c r="DY45" s="89"/>
      <c r="DZ45" s="89"/>
      <c r="EA45" s="89"/>
      <c r="EB45" s="89"/>
      <c r="EC45" s="89"/>
      <c r="ED45" s="89"/>
      <c r="EE45" s="89"/>
      <c r="EF45" s="89"/>
      <c r="EG45" s="89"/>
      <c r="EH45" s="89"/>
      <c r="EI45" s="89"/>
      <c r="EJ45" s="90">
        <f>CK45</f>
        <v>7.92</v>
      </c>
      <c r="EK45" s="89"/>
      <c r="EL45" s="89"/>
      <c r="EM45" s="89"/>
      <c r="EN45" s="89"/>
      <c r="EO45" s="89"/>
      <c r="EP45" s="89"/>
      <c r="EQ45" s="89"/>
      <c r="ER45" s="89"/>
      <c r="ES45" s="89"/>
      <c r="ET45" s="89"/>
      <c r="EU45" s="89"/>
      <c r="EV45" s="89"/>
      <c r="EW45" s="89"/>
      <c r="EX45" s="89"/>
      <c r="EY45" s="89"/>
      <c r="EZ45" s="89"/>
      <c r="FA45" s="90">
        <f>CK45</f>
        <v>7.92</v>
      </c>
      <c r="FB45" s="89"/>
      <c r="FC45" s="89"/>
      <c r="FD45" s="89"/>
      <c r="FE45" s="89"/>
      <c r="FF45" s="89"/>
      <c r="FG45" s="89"/>
      <c r="FH45" s="89"/>
      <c r="FI45" s="89"/>
      <c r="FJ45" s="89"/>
      <c r="FK45" s="89"/>
      <c r="FL45" s="89"/>
      <c r="FM45" s="89"/>
      <c r="FN45" s="89"/>
      <c r="FO45" s="89"/>
      <c r="FP45" s="89"/>
      <c r="FQ45" s="89"/>
    </row>
    <row r="46" spans="1:173" s="3" customFormat="1" ht="27.75" customHeight="1">
      <c r="A46" s="91" t="s">
        <v>52</v>
      </c>
      <c r="B46" s="91"/>
      <c r="C46" s="91"/>
      <c r="D46" s="91"/>
      <c r="E46" s="91"/>
      <c r="F46" s="91"/>
      <c r="G46" s="91"/>
      <c r="H46" s="92" t="s">
        <v>54</v>
      </c>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89" t="s">
        <v>53</v>
      </c>
      <c r="AK46" s="89"/>
      <c r="AL46" s="89"/>
      <c r="AM46" s="89"/>
      <c r="AN46" s="89"/>
      <c r="AO46" s="89"/>
      <c r="AP46" s="89"/>
      <c r="AQ46" s="89"/>
      <c r="AR46" s="89"/>
      <c r="AS46" s="89"/>
      <c r="AT46" s="89"/>
      <c r="AU46" s="89"/>
      <c r="AV46" s="89"/>
      <c r="AW46" s="89"/>
      <c r="AX46" s="89"/>
      <c r="AY46" s="89"/>
      <c r="AZ46" s="90">
        <f>'[1]П1.25 по экспертному'!$R$11*1000</f>
        <v>81867.197</v>
      </c>
      <c r="BA46" s="89"/>
      <c r="BB46" s="89"/>
      <c r="BC46" s="89"/>
      <c r="BD46" s="89"/>
      <c r="BE46" s="89"/>
      <c r="BF46" s="89"/>
      <c r="BG46" s="89"/>
      <c r="BH46" s="89"/>
      <c r="BI46" s="89"/>
      <c r="BJ46" s="89"/>
      <c r="BK46" s="89"/>
      <c r="BL46" s="89"/>
      <c r="BM46" s="89"/>
      <c r="BN46" s="89"/>
      <c r="BO46" s="89"/>
      <c r="BP46" s="89"/>
      <c r="BQ46" s="89"/>
      <c r="BR46" s="89"/>
      <c r="BS46" s="89"/>
      <c r="BT46" s="90">
        <f>'[1]П1.25 по экспертному'!$U$11*1000</f>
        <v>80367.05</v>
      </c>
      <c r="BU46" s="89"/>
      <c r="BV46" s="89"/>
      <c r="BW46" s="89"/>
      <c r="BX46" s="89"/>
      <c r="BY46" s="89"/>
      <c r="BZ46" s="89"/>
      <c r="CA46" s="89"/>
      <c r="CB46" s="89"/>
      <c r="CC46" s="89"/>
      <c r="CD46" s="89"/>
      <c r="CE46" s="89"/>
      <c r="CF46" s="89"/>
      <c r="CG46" s="89"/>
      <c r="CH46" s="89"/>
      <c r="CI46" s="89"/>
      <c r="CJ46" s="89"/>
      <c r="CK46" s="90">
        <f>'[1]П1.25 по экспертному'!$X$11*1000</f>
        <v>80367.05</v>
      </c>
      <c r="CL46" s="89"/>
      <c r="CM46" s="89"/>
      <c r="CN46" s="89"/>
      <c r="CO46" s="89"/>
      <c r="CP46" s="89"/>
      <c r="CQ46" s="89"/>
      <c r="CR46" s="89"/>
      <c r="CS46" s="89"/>
      <c r="CT46" s="89"/>
      <c r="CU46" s="89"/>
      <c r="CV46" s="89"/>
      <c r="CW46" s="89"/>
      <c r="CX46" s="89"/>
      <c r="CY46" s="89"/>
      <c r="CZ46" s="89"/>
      <c r="DA46" s="89"/>
      <c r="DB46" s="90">
        <f>CK46</f>
        <v>80367.05</v>
      </c>
      <c r="DC46" s="89"/>
      <c r="DD46" s="89"/>
      <c r="DE46" s="89"/>
      <c r="DF46" s="89"/>
      <c r="DG46" s="89"/>
      <c r="DH46" s="89"/>
      <c r="DI46" s="89"/>
      <c r="DJ46" s="89"/>
      <c r="DK46" s="89"/>
      <c r="DL46" s="89"/>
      <c r="DM46" s="89"/>
      <c r="DN46" s="89"/>
      <c r="DO46" s="89"/>
      <c r="DP46" s="89"/>
      <c r="DQ46" s="89"/>
      <c r="DR46" s="89"/>
      <c r="DS46" s="90">
        <f>CK46</f>
        <v>80367.05</v>
      </c>
      <c r="DT46" s="89"/>
      <c r="DU46" s="89"/>
      <c r="DV46" s="89"/>
      <c r="DW46" s="89"/>
      <c r="DX46" s="89"/>
      <c r="DY46" s="89"/>
      <c r="DZ46" s="89"/>
      <c r="EA46" s="89"/>
      <c r="EB46" s="89"/>
      <c r="EC46" s="89"/>
      <c r="ED46" s="89"/>
      <c r="EE46" s="89"/>
      <c r="EF46" s="89"/>
      <c r="EG46" s="89"/>
      <c r="EH46" s="89"/>
      <c r="EI46" s="89"/>
      <c r="EJ46" s="90">
        <f>CK46</f>
        <v>80367.05</v>
      </c>
      <c r="EK46" s="89"/>
      <c r="EL46" s="89"/>
      <c r="EM46" s="89"/>
      <c r="EN46" s="89"/>
      <c r="EO46" s="89"/>
      <c r="EP46" s="89"/>
      <c r="EQ46" s="89"/>
      <c r="ER46" s="89"/>
      <c r="ES46" s="89"/>
      <c r="ET46" s="89"/>
      <c r="EU46" s="89"/>
      <c r="EV46" s="89"/>
      <c r="EW46" s="89"/>
      <c r="EX46" s="89"/>
      <c r="EY46" s="89"/>
      <c r="EZ46" s="89"/>
      <c r="FA46" s="90">
        <f>CK46</f>
        <v>80367.05</v>
      </c>
      <c r="FB46" s="89"/>
      <c r="FC46" s="89"/>
      <c r="FD46" s="89"/>
      <c r="FE46" s="89"/>
      <c r="FF46" s="89"/>
      <c r="FG46" s="89"/>
      <c r="FH46" s="89"/>
      <c r="FI46" s="89"/>
      <c r="FJ46" s="89"/>
      <c r="FK46" s="89"/>
      <c r="FL46" s="89"/>
      <c r="FM46" s="89"/>
      <c r="FN46" s="89"/>
      <c r="FO46" s="89"/>
      <c r="FP46" s="89"/>
      <c r="FQ46" s="89"/>
    </row>
    <row r="47" spans="1:173" s="3" customFormat="1" ht="57" customHeight="1">
      <c r="A47" s="91" t="s">
        <v>55</v>
      </c>
      <c r="B47" s="91"/>
      <c r="C47" s="91"/>
      <c r="D47" s="91"/>
      <c r="E47" s="91"/>
      <c r="F47" s="91"/>
      <c r="G47" s="91"/>
      <c r="H47" s="92" t="s">
        <v>56</v>
      </c>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89" t="s">
        <v>53</v>
      </c>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row>
    <row r="48" spans="1:173" s="3" customFormat="1" ht="30.75" customHeight="1">
      <c r="A48" s="91" t="s">
        <v>57</v>
      </c>
      <c r="B48" s="91"/>
      <c r="C48" s="91"/>
      <c r="D48" s="91"/>
      <c r="E48" s="91"/>
      <c r="F48" s="91"/>
      <c r="G48" s="91"/>
      <c r="H48" s="92" t="s">
        <v>58</v>
      </c>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89" t="s">
        <v>40</v>
      </c>
      <c r="AK48" s="89"/>
      <c r="AL48" s="89"/>
      <c r="AM48" s="89"/>
      <c r="AN48" s="89"/>
      <c r="AO48" s="89"/>
      <c r="AP48" s="89"/>
      <c r="AQ48" s="89"/>
      <c r="AR48" s="89"/>
      <c r="AS48" s="89"/>
      <c r="AT48" s="89"/>
      <c r="AU48" s="89"/>
      <c r="AV48" s="89"/>
      <c r="AW48" s="89"/>
      <c r="AX48" s="89"/>
      <c r="AY48" s="89"/>
      <c r="AZ48" s="93">
        <v>0.13980000000000001</v>
      </c>
      <c r="BA48" s="93"/>
      <c r="BB48" s="93"/>
      <c r="BC48" s="93"/>
      <c r="BD48" s="93"/>
      <c r="BE48" s="93"/>
      <c r="BF48" s="93"/>
      <c r="BG48" s="93"/>
      <c r="BH48" s="93"/>
      <c r="BI48" s="93"/>
      <c r="BJ48" s="93"/>
      <c r="BK48" s="93"/>
      <c r="BL48" s="93"/>
      <c r="BM48" s="93"/>
      <c r="BN48" s="93"/>
      <c r="BO48" s="93"/>
      <c r="BP48" s="93"/>
      <c r="BQ48" s="93"/>
      <c r="BR48" s="93"/>
      <c r="BS48" s="93"/>
      <c r="BT48" s="93">
        <v>0.15870000000000001</v>
      </c>
      <c r="BU48" s="89"/>
      <c r="BV48" s="89"/>
      <c r="BW48" s="89"/>
      <c r="BX48" s="89"/>
      <c r="BY48" s="89"/>
      <c r="BZ48" s="89"/>
      <c r="CA48" s="89"/>
      <c r="CB48" s="89"/>
      <c r="CC48" s="89"/>
      <c r="CD48" s="89"/>
      <c r="CE48" s="89"/>
      <c r="CF48" s="89"/>
      <c r="CG48" s="89"/>
      <c r="CH48" s="89"/>
      <c r="CI48" s="89"/>
      <c r="CJ48" s="89"/>
      <c r="CK48" s="93">
        <v>0.17580000000000001</v>
      </c>
      <c r="CL48" s="93"/>
      <c r="CM48" s="93"/>
      <c r="CN48" s="93"/>
      <c r="CO48" s="93"/>
      <c r="CP48" s="93"/>
      <c r="CQ48" s="93"/>
      <c r="CR48" s="93"/>
      <c r="CS48" s="93"/>
      <c r="CT48" s="93"/>
      <c r="CU48" s="93"/>
      <c r="CV48" s="93"/>
      <c r="CW48" s="93"/>
      <c r="CX48" s="93"/>
      <c r="CY48" s="93"/>
      <c r="CZ48" s="93"/>
      <c r="DA48" s="93"/>
      <c r="DB48" s="93">
        <f>CK48</f>
        <v>0.17580000000000001</v>
      </c>
      <c r="DC48" s="89"/>
      <c r="DD48" s="89"/>
      <c r="DE48" s="89"/>
      <c r="DF48" s="89"/>
      <c r="DG48" s="89"/>
      <c r="DH48" s="89"/>
      <c r="DI48" s="89"/>
      <c r="DJ48" s="89"/>
      <c r="DK48" s="89"/>
      <c r="DL48" s="89"/>
      <c r="DM48" s="89"/>
      <c r="DN48" s="89"/>
      <c r="DO48" s="89"/>
      <c r="DP48" s="89"/>
      <c r="DQ48" s="89"/>
      <c r="DR48" s="89"/>
      <c r="DS48" s="93">
        <f>DB48</f>
        <v>0.17580000000000001</v>
      </c>
      <c r="DT48" s="89"/>
      <c r="DU48" s="89"/>
      <c r="DV48" s="89"/>
      <c r="DW48" s="89"/>
      <c r="DX48" s="89"/>
      <c r="DY48" s="89"/>
      <c r="DZ48" s="89"/>
      <c r="EA48" s="89"/>
      <c r="EB48" s="89"/>
      <c r="EC48" s="89"/>
      <c r="ED48" s="89"/>
      <c r="EE48" s="89"/>
      <c r="EF48" s="89"/>
      <c r="EG48" s="89"/>
      <c r="EH48" s="89"/>
      <c r="EI48" s="89"/>
      <c r="EJ48" s="93">
        <f>DS48</f>
        <v>0.17580000000000001</v>
      </c>
      <c r="EK48" s="89"/>
      <c r="EL48" s="89"/>
      <c r="EM48" s="89"/>
      <c r="EN48" s="89"/>
      <c r="EO48" s="89"/>
      <c r="EP48" s="89"/>
      <c r="EQ48" s="89"/>
      <c r="ER48" s="89"/>
      <c r="ES48" s="89"/>
      <c r="ET48" s="89"/>
      <c r="EU48" s="89"/>
      <c r="EV48" s="89"/>
      <c r="EW48" s="89"/>
      <c r="EX48" s="89"/>
      <c r="EY48" s="89"/>
      <c r="EZ48" s="89"/>
      <c r="FA48" s="93">
        <f>EJ48</f>
        <v>0.17580000000000001</v>
      </c>
      <c r="FB48" s="89"/>
      <c r="FC48" s="89"/>
      <c r="FD48" s="89"/>
      <c r="FE48" s="89"/>
      <c r="FF48" s="89"/>
      <c r="FG48" s="89"/>
      <c r="FH48" s="89"/>
      <c r="FI48" s="89"/>
      <c r="FJ48" s="89"/>
      <c r="FK48" s="89"/>
      <c r="FL48" s="89"/>
      <c r="FM48" s="89"/>
      <c r="FN48" s="89"/>
      <c r="FO48" s="89"/>
      <c r="FP48" s="89"/>
      <c r="FQ48" s="89"/>
    </row>
    <row r="49" spans="1:173" s="3" customFormat="1" ht="186" customHeight="1">
      <c r="A49" s="91" t="s">
        <v>59</v>
      </c>
      <c r="B49" s="91"/>
      <c r="C49" s="91"/>
      <c r="D49" s="91"/>
      <c r="E49" s="91"/>
      <c r="F49" s="91"/>
      <c r="G49" s="91"/>
      <c r="H49" s="92" t="s">
        <v>273</v>
      </c>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89"/>
      <c r="AK49" s="89"/>
      <c r="AL49" s="89"/>
      <c r="AM49" s="89"/>
      <c r="AN49" s="89"/>
      <c r="AO49" s="89"/>
      <c r="AP49" s="89"/>
      <c r="AQ49" s="89"/>
      <c r="AR49" s="89"/>
      <c r="AS49" s="89"/>
      <c r="AT49" s="89"/>
      <c r="AU49" s="89"/>
      <c r="AV49" s="89"/>
      <c r="AW49" s="89"/>
      <c r="AX49" s="89"/>
      <c r="AY49" s="89"/>
      <c r="AZ49" s="90" t="s">
        <v>419</v>
      </c>
      <c r="BA49" s="89"/>
      <c r="BB49" s="89"/>
      <c r="BC49" s="89"/>
      <c r="BD49" s="89"/>
      <c r="BE49" s="89"/>
      <c r="BF49" s="89"/>
      <c r="BG49" s="89"/>
      <c r="BH49" s="89"/>
      <c r="BI49" s="89"/>
      <c r="BJ49" s="89"/>
      <c r="BK49" s="89"/>
      <c r="BL49" s="89"/>
      <c r="BM49" s="89"/>
      <c r="BN49" s="89"/>
      <c r="BO49" s="89"/>
      <c r="BP49" s="89"/>
      <c r="BQ49" s="89"/>
      <c r="BR49" s="89"/>
      <c r="BS49" s="89"/>
      <c r="BT49" s="90" t="str">
        <f>AZ49</f>
        <v>Программа энергосбережения и повышения энергетической эффективности ООО "Трансэнерго", утверждена Приказом директора   ООО "Трансэнерго" №107 от 28.02.2019 г.</v>
      </c>
      <c r="BU49" s="89"/>
      <c r="BV49" s="89"/>
      <c r="BW49" s="89"/>
      <c r="BX49" s="89"/>
      <c r="BY49" s="89"/>
      <c r="BZ49" s="89"/>
      <c r="CA49" s="89"/>
      <c r="CB49" s="89"/>
      <c r="CC49" s="89"/>
      <c r="CD49" s="89"/>
      <c r="CE49" s="89"/>
      <c r="CF49" s="89"/>
      <c r="CG49" s="89"/>
      <c r="CH49" s="89"/>
      <c r="CI49" s="89"/>
      <c r="CJ49" s="89"/>
      <c r="CK49" s="90" t="s">
        <v>420</v>
      </c>
      <c r="CL49" s="89"/>
      <c r="CM49" s="89"/>
      <c r="CN49" s="89"/>
      <c r="CO49" s="89"/>
      <c r="CP49" s="89"/>
      <c r="CQ49" s="89"/>
      <c r="CR49" s="89"/>
      <c r="CS49" s="89"/>
      <c r="CT49" s="89"/>
      <c r="CU49" s="89"/>
      <c r="CV49" s="89"/>
      <c r="CW49" s="89"/>
      <c r="CX49" s="89"/>
      <c r="CY49" s="89"/>
      <c r="CZ49" s="89"/>
      <c r="DA49" s="89"/>
      <c r="DB49" s="90" t="str">
        <f>CK49</f>
        <v xml:space="preserve"> Инвестиционной программы, утвержденной Распоряжением Правительства Хабаровского края от 10.12.2019г.ООО "Трансэнерго" </v>
      </c>
      <c r="DC49" s="89"/>
      <c r="DD49" s="89"/>
      <c r="DE49" s="89"/>
      <c r="DF49" s="89"/>
      <c r="DG49" s="89"/>
      <c r="DH49" s="89"/>
      <c r="DI49" s="89"/>
      <c r="DJ49" s="89"/>
      <c r="DK49" s="89"/>
      <c r="DL49" s="89"/>
      <c r="DM49" s="89"/>
      <c r="DN49" s="89"/>
      <c r="DO49" s="89"/>
      <c r="DP49" s="89"/>
      <c r="DQ49" s="89"/>
      <c r="DR49" s="89"/>
      <c r="DS49" s="90" t="str">
        <f>CK49</f>
        <v xml:space="preserve"> Инвестиционной программы, утвержденной Распоряжением Правительства Хабаровского края от 10.12.2019г.ООО "Трансэнерго" </v>
      </c>
      <c r="DT49" s="89"/>
      <c r="DU49" s="89"/>
      <c r="DV49" s="89"/>
      <c r="DW49" s="89"/>
      <c r="DX49" s="89"/>
      <c r="DY49" s="89"/>
      <c r="DZ49" s="89"/>
      <c r="EA49" s="89"/>
      <c r="EB49" s="89"/>
      <c r="EC49" s="89"/>
      <c r="ED49" s="89"/>
      <c r="EE49" s="89"/>
      <c r="EF49" s="89"/>
      <c r="EG49" s="89"/>
      <c r="EH49" s="89"/>
      <c r="EI49" s="89"/>
      <c r="EJ49" s="90" t="str">
        <f>CK49</f>
        <v xml:space="preserve"> Инвестиционной программы, утвержденной Распоряжением Правительства Хабаровского края от 10.12.2019г.ООО "Трансэнерго" </v>
      </c>
      <c r="EK49" s="89"/>
      <c r="EL49" s="89"/>
      <c r="EM49" s="89"/>
      <c r="EN49" s="89"/>
      <c r="EO49" s="89"/>
      <c r="EP49" s="89"/>
      <c r="EQ49" s="89"/>
      <c r="ER49" s="89"/>
      <c r="ES49" s="89"/>
      <c r="ET49" s="89"/>
      <c r="EU49" s="89"/>
      <c r="EV49" s="89"/>
      <c r="EW49" s="89"/>
      <c r="EX49" s="89"/>
      <c r="EY49" s="89"/>
      <c r="EZ49" s="89"/>
      <c r="FA49" s="90" t="str">
        <f>CK49</f>
        <v xml:space="preserve"> Инвестиционной программы, утвержденной Распоряжением Правительства Хабаровского края от 10.12.2019г.ООО "Трансэнерго" </v>
      </c>
      <c r="FB49" s="89"/>
      <c r="FC49" s="89"/>
      <c r="FD49" s="89"/>
      <c r="FE49" s="89"/>
      <c r="FF49" s="89"/>
      <c r="FG49" s="89"/>
      <c r="FH49" s="89"/>
      <c r="FI49" s="89"/>
      <c r="FJ49" s="89"/>
      <c r="FK49" s="89"/>
      <c r="FL49" s="89"/>
      <c r="FM49" s="89"/>
      <c r="FN49" s="89"/>
      <c r="FO49" s="89"/>
      <c r="FP49" s="89"/>
      <c r="FQ49" s="89"/>
    </row>
    <row r="50" spans="1:173" s="3" customFormat="1" ht="66" customHeight="1">
      <c r="A50" s="91" t="s">
        <v>60</v>
      </c>
      <c r="B50" s="91"/>
      <c r="C50" s="91"/>
      <c r="D50" s="91"/>
      <c r="E50" s="91"/>
      <c r="F50" s="91"/>
      <c r="G50" s="91"/>
      <c r="H50" s="92" t="s">
        <v>61</v>
      </c>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89" t="s">
        <v>48</v>
      </c>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row>
    <row r="51" spans="1:173" s="3" customFormat="1" ht="54" customHeight="1">
      <c r="A51" s="91" t="s">
        <v>62</v>
      </c>
      <c r="B51" s="91"/>
      <c r="C51" s="91"/>
      <c r="D51" s="91"/>
      <c r="E51" s="91"/>
      <c r="F51" s="91"/>
      <c r="G51" s="91"/>
      <c r="H51" s="92" t="s">
        <v>63</v>
      </c>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89"/>
      <c r="AK51" s="89"/>
      <c r="AL51" s="89"/>
      <c r="AM51" s="89"/>
      <c r="AN51" s="89"/>
      <c r="AO51" s="89"/>
      <c r="AP51" s="89"/>
      <c r="AQ51" s="89"/>
      <c r="AR51" s="89"/>
      <c r="AS51" s="89"/>
      <c r="AT51" s="89"/>
      <c r="AU51" s="89"/>
      <c r="AV51" s="89"/>
      <c r="AW51" s="89"/>
      <c r="AX51" s="89"/>
      <c r="AY51" s="89"/>
      <c r="AZ51" s="90">
        <f>'[2]Прил №2'!$D22</f>
        <v>89596</v>
      </c>
      <c r="BA51" s="89"/>
      <c r="BB51" s="89"/>
      <c r="BC51" s="89"/>
      <c r="BD51" s="89"/>
      <c r="BE51" s="89"/>
      <c r="BF51" s="89"/>
      <c r="BG51" s="89"/>
      <c r="BH51" s="89"/>
      <c r="BI51" s="89"/>
      <c r="BJ51" s="89"/>
      <c r="BK51" s="89"/>
      <c r="BL51" s="89"/>
      <c r="BM51" s="89"/>
      <c r="BN51" s="89"/>
      <c r="BO51" s="89"/>
      <c r="BP51" s="89"/>
      <c r="BQ51" s="89"/>
      <c r="BR51" s="89"/>
      <c r="BS51" s="89"/>
      <c r="BT51" s="90">
        <f>'[2]Прил №2'!$E22</f>
        <v>70576.387919999994</v>
      </c>
      <c r="BU51" s="89"/>
      <c r="BV51" s="89"/>
      <c r="BW51" s="89"/>
      <c r="BX51" s="89"/>
      <c r="BY51" s="89"/>
      <c r="BZ51" s="89"/>
      <c r="CA51" s="89"/>
      <c r="CB51" s="89"/>
      <c r="CC51" s="89"/>
      <c r="CD51" s="89"/>
      <c r="CE51" s="89"/>
      <c r="CF51" s="89"/>
      <c r="CG51" s="89"/>
      <c r="CH51" s="89"/>
      <c r="CI51" s="89"/>
      <c r="CJ51" s="89"/>
      <c r="CK51" s="90">
        <f>'[2]Прил №2'!$F22</f>
        <v>168323.8537609574</v>
      </c>
      <c r="CL51" s="90"/>
      <c r="CM51" s="90"/>
      <c r="CN51" s="90"/>
      <c r="CO51" s="90"/>
      <c r="CP51" s="90"/>
      <c r="CQ51" s="90"/>
      <c r="CR51" s="90"/>
      <c r="CS51" s="90"/>
      <c r="CT51" s="90"/>
      <c r="CU51" s="90"/>
      <c r="CV51" s="90"/>
      <c r="CW51" s="90"/>
      <c r="CX51" s="90"/>
      <c r="CY51" s="90"/>
      <c r="CZ51" s="90"/>
      <c r="DA51" s="90"/>
      <c r="DB51" s="90">
        <f>'[2]Прил №2'!$G22</f>
        <v>149464.77686422449</v>
      </c>
      <c r="DC51" s="89"/>
      <c r="DD51" s="89"/>
      <c r="DE51" s="89"/>
      <c r="DF51" s="89"/>
      <c r="DG51" s="89"/>
      <c r="DH51" s="89"/>
      <c r="DI51" s="89"/>
      <c r="DJ51" s="89"/>
      <c r="DK51" s="89"/>
      <c r="DL51" s="89"/>
      <c r="DM51" s="89"/>
      <c r="DN51" s="89"/>
      <c r="DO51" s="89"/>
      <c r="DP51" s="89"/>
      <c r="DQ51" s="89"/>
      <c r="DR51" s="89"/>
      <c r="DS51" s="90">
        <f>'[2]Прил №2'!$H22</f>
        <v>153672.25531319049</v>
      </c>
      <c r="DT51" s="89"/>
      <c r="DU51" s="89"/>
      <c r="DV51" s="89"/>
      <c r="DW51" s="89"/>
      <c r="DX51" s="89"/>
      <c r="DY51" s="89"/>
      <c r="DZ51" s="89"/>
      <c r="EA51" s="89"/>
      <c r="EB51" s="89"/>
      <c r="EC51" s="89"/>
      <c r="ED51" s="89"/>
      <c r="EE51" s="89"/>
      <c r="EF51" s="89"/>
      <c r="EG51" s="89"/>
      <c r="EH51" s="89"/>
      <c r="EI51" s="89"/>
      <c r="EJ51" s="90">
        <f>'[2]Прил №2'!$I22</f>
        <v>159062.04225178956</v>
      </c>
      <c r="EK51" s="89"/>
      <c r="EL51" s="89"/>
      <c r="EM51" s="89"/>
      <c r="EN51" s="89"/>
      <c r="EO51" s="89"/>
      <c r="EP51" s="89"/>
      <c r="EQ51" s="89"/>
      <c r="ER51" s="89"/>
      <c r="ES51" s="89"/>
      <c r="ET51" s="89"/>
      <c r="EU51" s="89"/>
      <c r="EV51" s="89"/>
      <c r="EW51" s="89"/>
      <c r="EX51" s="89"/>
      <c r="EY51" s="89"/>
      <c r="EZ51" s="89"/>
      <c r="FA51" s="90">
        <f>'[2]Прил №2'!$J22</f>
        <v>162965.50056379969</v>
      </c>
      <c r="FB51" s="89"/>
      <c r="FC51" s="89"/>
      <c r="FD51" s="89"/>
      <c r="FE51" s="89"/>
      <c r="FF51" s="89"/>
      <c r="FG51" s="89"/>
      <c r="FH51" s="89"/>
      <c r="FI51" s="89"/>
      <c r="FJ51" s="89"/>
      <c r="FK51" s="89"/>
      <c r="FL51" s="89"/>
      <c r="FM51" s="89"/>
      <c r="FN51" s="89"/>
      <c r="FO51" s="89"/>
      <c r="FP51" s="89"/>
      <c r="FQ51" s="89"/>
    </row>
    <row r="52" spans="1:173" s="3" customFormat="1" ht="95.25" customHeight="1">
      <c r="A52" s="91" t="s">
        <v>64</v>
      </c>
      <c r="B52" s="91"/>
      <c r="C52" s="91"/>
      <c r="D52" s="91"/>
      <c r="E52" s="91"/>
      <c r="F52" s="91"/>
      <c r="G52" s="91"/>
      <c r="H52" s="92" t="s">
        <v>272</v>
      </c>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89" t="s">
        <v>30</v>
      </c>
      <c r="AK52" s="89"/>
      <c r="AL52" s="89"/>
      <c r="AM52" s="89"/>
      <c r="AN52" s="89"/>
      <c r="AO52" s="89"/>
      <c r="AP52" s="89"/>
      <c r="AQ52" s="89"/>
      <c r="AR52" s="89"/>
      <c r="AS52" s="89"/>
      <c r="AT52" s="89"/>
      <c r="AU52" s="89"/>
      <c r="AV52" s="89"/>
      <c r="AW52" s="89"/>
      <c r="AX52" s="89"/>
      <c r="AY52" s="89"/>
      <c r="AZ52" s="90">
        <f>'[2]Прил №2'!$D23</f>
        <v>63721.090000000018</v>
      </c>
      <c r="BA52" s="89"/>
      <c r="BB52" s="89"/>
      <c r="BC52" s="89"/>
      <c r="BD52" s="89"/>
      <c r="BE52" s="89"/>
      <c r="BF52" s="89"/>
      <c r="BG52" s="89"/>
      <c r="BH52" s="89"/>
      <c r="BI52" s="89"/>
      <c r="BJ52" s="89"/>
      <c r="BK52" s="89"/>
      <c r="BL52" s="89"/>
      <c r="BM52" s="89"/>
      <c r="BN52" s="89"/>
      <c r="BO52" s="89"/>
      <c r="BP52" s="89"/>
      <c r="BQ52" s="89"/>
      <c r="BR52" s="89"/>
      <c r="BS52" s="89"/>
      <c r="BT52" s="90">
        <f>'[2]Прил №2'!$E23</f>
        <v>42175.38</v>
      </c>
      <c r="BU52" s="89"/>
      <c r="BV52" s="89"/>
      <c r="BW52" s="89"/>
      <c r="BX52" s="89"/>
      <c r="BY52" s="89"/>
      <c r="BZ52" s="89"/>
      <c r="CA52" s="89"/>
      <c r="CB52" s="89"/>
      <c r="CC52" s="89"/>
      <c r="CD52" s="89"/>
      <c r="CE52" s="89"/>
      <c r="CF52" s="89"/>
      <c r="CG52" s="89"/>
      <c r="CH52" s="89"/>
      <c r="CI52" s="89"/>
      <c r="CJ52" s="89"/>
      <c r="CK52" s="90">
        <f>'[2]Прил №2'!$F23</f>
        <v>104875.83125215564</v>
      </c>
      <c r="CL52" s="90"/>
      <c r="CM52" s="90"/>
      <c r="CN52" s="90"/>
      <c r="CO52" s="90"/>
      <c r="CP52" s="90"/>
      <c r="CQ52" s="90"/>
      <c r="CR52" s="90"/>
      <c r="CS52" s="90"/>
      <c r="CT52" s="90"/>
      <c r="CU52" s="90"/>
      <c r="CV52" s="90"/>
      <c r="CW52" s="90"/>
      <c r="CX52" s="90"/>
      <c r="CY52" s="90"/>
      <c r="CZ52" s="90"/>
      <c r="DA52" s="90"/>
      <c r="DB52" s="90">
        <f>'[2]Прил №2'!$G23</f>
        <v>107967.28211481142</v>
      </c>
      <c r="DC52" s="89"/>
      <c r="DD52" s="89"/>
      <c r="DE52" s="89"/>
      <c r="DF52" s="89"/>
      <c r="DG52" s="89"/>
      <c r="DH52" s="89"/>
      <c r="DI52" s="89"/>
      <c r="DJ52" s="89"/>
      <c r="DK52" s="89"/>
      <c r="DL52" s="89"/>
      <c r="DM52" s="89"/>
      <c r="DN52" s="89"/>
      <c r="DO52" s="89"/>
      <c r="DP52" s="89"/>
      <c r="DQ52" s="89"/>
      <c r="DR52" s="89"/>
      <c r="DS52" s="90">
        <f>'[2]Прил №2'!$H23</f>
        <v>111002.37017853213</v>
      </c>
      <c r="DT52" s="89"/>
      <c r="DU52" s="89"/>
      <c r="DV52" s="89"/>
      <c r="DW52" s="89"/>
      <c r="DX52" s="89"/>
      <c r="DY52" s="89"/>
      <c r="DZ52" s="89"/>
      <c r="EA52" s="89"/>
      <c r="EB52" s="89"/>
      <c r="EC52" s="89"/>
      <c r="ED52" s="89"/>
      <c r="EE52" s="89"/>
      <c r="EF52" s="89"/>
      <c r="EG52" s="89"/>
      <c r="EH52" s="89"/>
      <c r="EI52" s="89"/>
      <c r="EJ52" s="90">
        <f>'[2]Прил №2'!$I23</f>
        <v>114127.29684893895</v>
      </c>
      <c r="EK52" s="89"/>
      <c r="EL52" s="89"/>
      <c r="EM52" s="89"/>
      <c r="EN52" s="89"/>
      <c r="EO52" s="89"/>
      <c r="EP52" s="89"/>
      <c r="EQ52" s="89"/>
      <c r="ER52" s="89"/>
      <c r="ES52" s="89"/>
      <c r="ET52" s="89"/>
      <c r="EU52" s="89"/>
      <c r="EV52" s="89"/>
      <c r="EW52" s="89"/>
      <c r="EX52" s="89"/>
      <c r="EY52" s="89"/>
      <c r="EZ52" s="89"/>
      <c r="FA52" s="90">
        <f>'[2]Прил №2'!$J23</f>
        <v>117344.72134878978</v>
      </c>
      <c r="FB52" s="89"/>
      <c r="FC52" s="89"/>
      <c r="FD52" s="89"/>
      <c r="FE52" s="89"/>
      <c r="FF52" s="89"/>
      <c r="FG52" s="89"/>
      <c r="FH52" s="89"/>
      <c r="FI52" s="89"/>
      <c r="FJ52" s="89"/>
      <c r="FK52" s="89"/>
      <c r="FL52" s="89"/>
      <c r="FM52" s="89"/>
      <c r="FN52" s="89"/>
      <c r="FO52" s="89"/>
      <c r="FP52" s="89"/>
      <c r="FQ52" s="89"/>
    </row>
    <row r="53" spans="1:173" s="3" customFormat="1" ht="15" customHeight="1">
      <c r="A53" s="91"/>
      <c r="B53" s="91"/>
      <c r="C53" s="91"/>
      <c r="D53" s="91"/>
      <c r="E53" s="91"/>
      <c r="F53" s="91"/>
      <c r="G53" s="91"/>
      <c r="H53" s="92" t="s">
        <v>65</v>
      </c>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89"/>
      <c r="FF53" s="89"/>
      <c r="FG53" s="89"/>
      <c r="FH53" s="89"/>
      <c r="FI53" s="89"/>
      <c r="FJ53" s="89"/>
      <c r="FK53" s="89"/>
      <c r="FL53" s="89"/>
      <c r="FM53" s="89"/>
      <c r="FN53" s="89"/>
      <c r="FO53" s="89"/>
      <c r="FP53" s="89"/>
      <c r="FQ53" s="89"/>
    </row>
    <row r="54" spans="1:173" s="3" customFormat="1" ht="15" customHeight="1">
      <c r="A54" s="91"/>
      <c r="B54" s="91"/>
      <c r="C54" s="91"/>
      <c r="D54" s="91"/>
      <c r="E54" s="91"/>
      <c r="F54" s="91"/>
      <c r="G54" s="91"/>
      <c r="H54" s="92" t="s">
        <v>66</v>
      </c>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89"/>
      <c r="AK54" s="89"/>
      <c r="AL54" s="89"/>
      <c r="AM54" s="89"/>
      <c r="AN54" s="89"/>
      <c r="AO54" s="89"/>
      <c r="AP54" s="89"/>
      <c r="AQ54" s="89"/>
      <c r="AR54" s="89"/>
      <c r="AS54" s="89"/>
      <c r="AT54" s="89"/>
      <c r="AU54" s="89"/>
      <c r="AV54" s="89"/>
      <c r="AW54" s="89"/>
      <c r="AX54" s="89"/>
      <c r="AY54" s="89"/>
      <c r="AZ54" s="90">
        <f>'[2]Прил №2'!$D25</f>
        <v>33980</v>
      </c>
      <c r="BA54" s="89"/>
      <c r="BB54" s="89"/>
      <c r="BC54" s="89"/>
      <c r="BD54" s="89"/>
      <c r="BE54" s="89"/>
      <c r="BF54" s="89"/>
      <c r="BG54" s="89"/>
      <c r="BH54" s="89"/>
      <c r="BI54" s="89"/>
      <c r="BJ54" s="89"/>
      <c r="BK54" s="89"/>
      <c r="BL54" s="89"/>
      <c r="BM54" s="89"/>
      <c r="BN54" s="89"/>
      <c r="BO54" s="89"/>
      <c r="BP54" s="89"/>
      <c r="BQ54" s="89"/>
      <c r="BR54" s="89"/>
      <c r="BS54" s="89"/>
      <c r="BT54" s="90">
        <f>'[2]Прил №2'!$E25</f>
        <v>24882.23</v>
      </c>
      <c r="BU54" s="89"/>
      <c r="BV54" s="89"/>
      <c r="BW54" s="89"/>
      <c r="BX54" s="89"/>
      <c r="BY54" s="89"/>
      <c r="BZ54" s="89"/>
      <c r="CA54" s="89"/>
      <c r="CB54" s="89"/>
      <c r="CC54" s="89"/>
      <c r="CD54" s="89"/>
      <c r="CE54" s="89"/>
      <c r="CF54" s="89"/>
      <c r="CG54" s="89"/>
      <c r="CH54" s="89"/>
      <c r="CI54" s="89"/>
      <c r="CJ54" s="89"/>
      <c r="CK54" s="90">
        <f>'[2]Прил №2'!$F25</f>
        <v>59876.24170324437</v>
      </c>
      <c r="CL54" s="89"/>
      <c r="CM54" s="89"/>
      <c r="CN54" s="89"/>
      <c r="CO54" s="89"/>
      <c r="CP54" s="89"/>
      <c r="CQ54" s="89"/>
      <c r="CR54" s="89"/>
      <c r="CS54" s="89"/>
      <c r="CT54" s="89"/>
      <c r="CU54" s="89"/>
      <c r="CV54" s="89"/>
      <c r="CW54" s="89"/>
      <c r="CX54" s="89"/>
      <c r="CY54" s="89"/>
      <c r="CZ54" s="89"/>
      <c r="DA54" s="89"/>
      <c r="DB54" s="90">
        <f>'[2]Прил №2'!$G25</f>
        <v>61648.578457660391</v>
      </c>
      <c r="DC54" s="89"/>
      <c r="DD54" s="89"/>
      <c r="DE54" s="89"/>
      <c r="DF54" s="89"/>
      <c r="DG54" s="89"/>
      <c r="DH54" s="89"/>
      <c r="DI54" s="89"/>
      <c r="DJ54" s="89"/>
      <c r="DK54" s="89"/>
      <c r="DL54" s="89"/>
      <c r="DM54" s="89"/>
      <c r="DN54" s="89"/>
      <c r="DO54" s="89"/>
      <c r="DP54" s="89"/>
      <c r="DQ54" s="89"/>
      <c r="DR54" s="89"/>
      <c r="DS54" s="90">
        <f>'[2]Прил №2'!$H25</f>
        <v>63473.376380007161</v>
      </c>
      <c r="DT54" s="89"/>
      <c r="DU54" s="89"/>
      <c r="DV54" s="89"/>
      <c r="DW54" s="89"/>
      <c r="DX54" s="89"/>
      <c r="DY54" s="89"/>
      <c r="DZ54" s="89"/>
      <c r="EA54" s="89"/>
      <c r="EB54" s="89"/>
      <c r="EC54" s="89"/>
      <c r="ED54" s="89"/>
      <c r="EE54" s="89"/>
      <c r="EF54" s="89"/>
      <c r="EG54" s="89"/>
      <c r="EH54" s="89"/>
      <c r="EI54" s="89"/>
      <c r="EJ54" s="90">
        <f>'[2]Прил №2'!$I25</f>
        <v>65352.188320855377</v>
      </c>
      <c r="EK54" s="89"/>
      <c r="EL54" s="89"/>
      <c r="EM54" s="89"/>
      <c r="EN54" s="89"/>
      <c r="EO54" s="89"/>
      <c r="EP54" s="89"/>
      <c r="EQ54" s="89"/>
      <c r="ER54" s="89"/>
      <c r="ES54" s="89"/>
      <c r="ET54" s="89"/>
      <c r="EU54" s="89"/>
      <c r="EV54" s="89"/>
      <c r="EW54" s="89"/>
      <c r="EX54" s="89"/>
      <c r="EY54" s="89"/>
      <c r="EZ54" s="89"/>
      <c r="FA54" s="90">
        <f>'[2]Прил №2'!$J25</f>
        <v>67286.613095152701</v>
      </c>
      <c r="FB54" s="89"/>
      <c r="FC54" s="89"/>
      <c r="FD54" s="89"/>
      <c r="FE54" s="89"/>
      <c r="FF54" s="89"/>
      <c r="FG54" s="89"/>
      <c r="FH54" s="89"/>
      <c r="FI54" s="89"/>
      <c r="FJ54" s="89"/>
      <c r="FK54" s="89"/>
      <c r="FL54" s="89"/>
      <c r="FM54" s="89"/>
      <c r="FN54" s="89"/>
      <c r="FO54" s="89"/>
      <c r="FP54" s="89"/>
      <c r="FQ54" s="89"/>
    </row>
    <row r="55" spans="1:173" s="3" customFormat="1" ht="15" customHeight="1">
      <c r="A55" s="91"/>
      <c r="B55" s="91"/>
      <c r="C55" s="91"/>
      <c r="D55" s="91"/>
      <c r="E55" s="91"/>
      <c r="F55" s="91"/>
      <c r="G55" s="91"/>
      <c r="H55" s="92" t="s">
        <v>67</v>
      </c>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89"/>
      <c r="AK55" s="89"/>
      <c r="AL55" s="89"/>
      <c r="AM55" s="89"/>
      <c r="AN55" s="89"/>
      <c r="AO55" s="89"/>
      <c r="AP55" s="89"/>
      <c r="AQ55" s="89"/>
      <c r="AR55" s="89"/>
      <c r="AS55" s="89"/>
      <c r="AT55" s="89"/>
      <c r="AU55" s="89"/>
      <c r="AV55" s="89"/>
      <c r="AW55" s="89"/>
      <c r="AX55" s="89"/>
      <c r="AY55" s="89"/>
      <c r="AZ55" s="90">
        <f>'[2]Прил №2'!$D26</f>
        <v>10046.961230000015</v>
      </c>
      <c r="BA55" s="89"/>
      <c r="BB55" s="89"/>
      <c r="BC55" s="89"/>
      <c r="BD55" s="89"/>
      <c r="BE55" s="89"/>
      <c r="BF55" s="89"/>
      <c r="BG55" s="89"/>
      <c r="BH55" s="89"/>
      <c r="BI55" s="89"/>
      <c r="BJ55" s="89"/>
      <c r="BK55" s="89"/>
      <c r="BL55" s="89"/>
      <c r="BM55" s="89"/>
      <c r="BN55" s="89"/>
      <c r="BO55" s="89"/>
      <c r="BP55" s="89"/>
      <c r="BQ55" s="89"/>
      <c r="BR55" s="89"/>
      <c r="BS55" s="89"/>
      <c r="BT55" s="90">
        <f>'[2]Прил №2'!$E26</f>
        <v>2594.7199999999998</v>
      </c>
      <c r="BU55" s="89"/>
      <c r="BV55" s="89"/>
      <c r="BW55" s="89"/>
      <c r="BX55" s="89"/>
      <c r="BY55" s="89"/>
      <c r="BZ55" s="89"/>
      <c r="CA55" s="89"/>
      <c r="CB55" s="89"/>
      <c r="CC55" s="89"/>
      <c r="CD55" s="89"/>
      <c r="CE55" s="89"/>
      <c r="CF55" s="89"/>
      <c r="CG55" s="89"/>
      <c r="CH55" s="89"/>
      <c r="CI55" s="89"/>
      <c r="CJ55" s="89"/>
      <c r="CK55" s="90">
        <f>'[2]Прил №2'!$F26</f>
        <v>10233.972320000001</v>
      </c>
      <c r="CL55" s="89"/>
      <c r="CM55" s="89"/>
      <c r="CN55" s="89"/>
      <c r="CO55" s="89"/>
      <c r="CP55" s="89"/>
      <c r="CQ55" s="89"/>
      <c r="CR55" s="89"/>
      <c r="CS55" s="89"/>
      <c r="CT55" s="89"/>
      <c r="CU55" s="89"/>
      <c r="CV55" s="89"/>
      <c r="CW55" s="89"/>
      <c r="CX55" s="89"/>
      <c r="CY55" s="89"/>
      <c r="CZ55" s="89"/>
      <c r="DA55" s="89"/>
      <c r="DB55" s="90">
        <f>'[2]Прил №2'!$G26</f>
        <v>10536.897900672</v>
      </c>
      <c r="DC55" s="89"/>
      <c r="DD55" s="89"/>
      <c r="DE55" s="89"/>
      <c r="DF55" s="89"/>
      <c r="DG55" s="89"/>
      <c r="DH55" s="89"/>
      <c r="DI55" s="89"/>
      <c r="DJ55" s="89"/>
      <c r="DK55" s="89"/>
      <c r="DL55" s="89"/>
      <c r="DM55" s="89"/>
      <c r="DN55" s="89"/>
      <c r="DO55" s="89"/>
      <c r="DP55" s="89"/>
      <c r="DQ55" s="89"/>
      <c r="DR55" s="89"/>
      <c r="DS55" s="90">
        <f>'[2]Прил №2'!$H26</f>
        <v>10848.790078531893</v>
      </c>
      <c r="DT55" s="89"/>
      <c r="DU55" s="89"/>
      <c r="DV55" s="89"/>
      <c r="DW55" s="89"/>
      <c r="DX55" s="89"/>
      <c r="DY55" s="89"/>
      <c r="DZ55" s="89"/>
      <c r="EA55" s="89"/>
      <c r="EB55" s="89"/>
      <c r="EC55" s="89"/>
      <c r="ED55" s="89"/>
      <c r="EE55" s="89"/>
      <c r="EF55" s="89"/>
      <c r="EG55" s="89"/>
      <c r="EH55" s="89"/>
      <c r="EI55" s="89"/>
      <c r="EJ55" s="90">
        <f>'[2]Прил №2'!$I26</f>
        <v>11169.914264856438</v>
      </c>
      <c r="EK55" s="89"/>
      <c r="EL55" s="89"/>
      <c r="EM55" s="89"/>
      <c r="EN55" s="89"/>
      <c r="EO55" s="89"/>
      <c r="EP55" s="89"/>
      <c r="EQ55" s="89"/>
      <c r="ER55" s="89"/>
      <c r="ES55" s="89"/>
      <c r="ET55" s="89"/>
      <c r="EU55" s="89"/>
      <c r="EV55" s="89"/>
      <c r="EW55" s="89"/>
      <c r="EX55" s="89"/>
      <c r="EY55" s="89"/>
      <c r="EZ55" s="89"/>
      <c r="FA55" s="90">
        <f>'[2]Прил №2'!$J26</f>
        <v>11500.543727096188</v>
      </c>
      <c r="FB55" s="89"/>
      <c r="FC55" s="89"/>
      <c r="FD55" s="89"/>
      <c r="FE55" s="89"/>
      <c r="FF55" s="89"/>
      <c r="FG55" s="89"/>
      <c r="FH55" s="89"/>
      <c r="FI55" s="89"/>
      <c r="FJ55" s="89"/>
      <c r="FK55" s="89"/>
      <c r="FL55" s="89"/>
      <c r="FM55" s="89"/>
      <c r="FN55" s="89"/>
      <c r="FO55" s="89"/>
      <c r="FP55" s="89"/>
      <c r="FQ55" s="89"/>
    </row>
    <row r="56" spans="1:173" s="3" customFormat="1" ht="15" customHeight="1">
      <c r="A56" s="91"/>
      <c r="B56" s="91"/>
      <c r="C56" s="91"/>
      <c r="D56" s="91"/>
      <c r="E56" s="91"/>
      <c r="F56" s="91"/>
      <c r="G56" s="91"/>
      <c r="H56" s="92" t="s">
        <v>68</v>
      </c>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89"/>
      <c r="AK56" s="89"/>
      <c r="AL56" s="89"/>
      <c r="AM56" s="89"/>
      <c r="AN56" s="89"/>
      <c r="AO56" s="89"/>
      <c r="AP56" s="89"/>
      <c r="AQ56" s="89"/>
      <c r="AR56" s="89"/>
      <c r="AS56" s="89"/>
      <c r="AT56" s="89"/>
      <c r="AU56" s="89"/>
      <c r="AV56" s="89"/>
      <c r="AW56" s="89"/>
      <c r="AX56" s="89"/>
      <c r="AY56" s="89"/>
      <c r="AZ56" s="90">
        <f>'[2]Прил №2'!$D27</f>
        <v>14229</v>
      </c>
      <c r="BA56" s="89"/>
      <c r="BB56" s="89"/>
      <c r="BC56" s="89"/>
      <c r="BD56" s="89"/>
      <c r="BE56" s="89"/>
      <c r="BF56" s="89"/>
      <c r="BG56" s="89"/>
      <c r="BH56" s="89"/>
      <c r="BI56" s="89"/>
      <c r="BJ56" s="89"/>
      <c r="BK56" s="89"/>
      <c r="BL56" s="89"/>
      <c r="BM56" s="89"/>
      <c r="BN56" s="89"/>
      <c r="BO56" s="89"/>
      <c r="BP56" s="89"/>
      <c r="BQ56" s="89"/>
      <c r="BR56" s="89"/>
      <c r="BS56" s="89"/>
      <c r="BT56" s="90">
        <f>'[2]Прил №2'!$E27</f>
        <v>10636.169999999998</v>
      </c>
      <c r="BU56" s="89"/>
      <c r="BV56" s="89"/>
      <c r="BW56" s="89"/>
      <c r="BX56" s="89"/>
      <c r="BY56" s="89"/>
      <c r="BZ56" s="89"/>
      <c r="CA56" s="89"/>
      <c r="CB56" s="89"/>
      <c r="CC56" s="89"/>
      <c r="CD56" s="89"/>
      <c r="CE56" s="89"/>
      <c r="CF56" s="89"/>
      <c r="CG56" s="89"/>
      <c r="CH56" s="89"/>
      <c r="CI56" s="89"/>
      <c r="CJ56" s="89"/>
      <c r="CK56" s="90">
        <f>'[2]Прил №2'!$F27</f>
        <v>23708.140849394335</v>
      </c>
      <c r="CL56" s="89"/>
      <c r="CM56" s="89"/>
      <c r="CN56" s="89"/>
      <c r="CO56" s="89"/>
      <c r="CP56" s="89"/>
      <c r="CQ56" s="89"/>
      <c r="CR56" s="89"/>
      <c r="CS56" s="89"/>
      <c r="CT56" s="89"/>
      <c r="CU56" s="89"/>
      <c r="CV56" s="89"/>
      <c r="CW56" s="89"/>
      <c r="CX56" s="89"/>
      <c r="CY56" s="89"/>
      <c r="CZ56" s="89"/>
      <c r="DA56" s="89"/>
      <c r="DB56" s="90">
        <f>'[2]Прил №2'!$G27</f>
        <v>24409.901818536404</v>
      </c>
      <c r="DC56" s="89"/>
      <c r="DD56" s="89"/>
      <c r="DE56" s="89"/>
      <c r="DF56" s="89"/>
      <c r="DG56" s="89"/>
      <c r="DH56" s="89"/>
      <c r="DI56" s="89"/>
      <c r="DJ56" s="89"/>
      <c r="DK56" s="89"/>
      <c r="DL56" s="89"/>
      <c r="DM56" s="89"/>
      <c r="DN56" s="89"/>
      <c r="DO56" s="89"/>
      <c r="DP56" s="89"/>
      <c r="DQ56" s="89"/>
      <c r="DR56" s="89"/>
      <c r="DS56" s="90">
        <f>'[2]Прил №2'!$H27</f>
        <v>24984.56516789534</v>
      </c>
      <c r="DT56" s="89"/>
      <c r="DU56" s="89"/>
      <c r="DV56" s="89"/>
      <c r="DW56" s="89"/>
      <c r="DX56" s="89"/>
      <c r="DY56" s="89"/>
      <c r="DZ56" s="89"/>
      <c r="EA56" s="89"/>
      <c r="EB56" s="89"/>
      <c r="EC56" s="89"/>
      <c r="ED56" s="89"/>
      <c r="EE56" s="89"/>
      <c r="EF56" s="89"/>
      <c r="EG56" s="89"/>
      <c r="EH56" s="89"/>
      <c r="EI56" s="89"/>
      <c r="EJ56" s="90">
        <f>'[2]Прил №2'!$I27</f>
        <v>25576.238552395298</v>
      </c>
      <c r="EK56" s="89"/>
      <c r="EL56" s="89"/>
      <c r="EM56" s="89"/>
      <c r="EN56" s="89"/>
      <c r="EO56" s="89"/>
      <c r="EP56" s="89"/>
      <c r="EQ56" s="89"/>
      <c r="ER56" s="89"/>
      <c r="ES56" s="89"/>
      <c r="ET56" s="89"/>
      <c r="EU56" s="89"/>
      <c r="EV56" s="89"/>
      <c r="EW56" s="89"/>
      <c r="EX56" s="89"/>
      <c r="EY56" s="89"/>
      <c r="EZ56" s="89"/>
      <c r="FA56" s="90">
        <f>'[2]Прил №2'!$J27</f>
        <v>26185.425469076457</v>
      </c>
      <c r="FB56" s="89"/>
      <c r="FC56" s="89"/>
      <c r="FD56" s="89"/>
      <c r="FE56" s="89"/>
      <c r="FF56" s="89"/>
      <c r="FG56" s="89"/>
      <c r="FH56" s="89"/>
      <c r="FI56" s="89"/>
      <c r="FJ56" s="89"/>
      <c r="FK56" s="89"/>
      <c r="FL56" s="89"/>
      <c r="FM56" s="89"/>
      <c r="FN56" s="89"/>
      <c r="FO56" s="89"/>
      <c r="FP56" s="89"/>
      <c r="FQ56" s="89"/>
    </row>
    <row r="57" spans="1:173" s="3" customFormat="1" ht="69.75" customHeight="1">
      <c r="A57" s="91" t="s">
        <v>69</v>
      </c>
      <c r="B57" s="91"/>
      <c r="C57" s="91"/>
      <c r="D57" s="91"/>
      <c r="E57" s="91"/>
      <c r="F57" s="91"/>
      <c r="G57" s="91"/>
      <c r="H57" s="92" t="s">
        <v>274</v>
      </c>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89" t="s">
        <v>30</v>
      </c>
      <c r="AK57" s="89"/>
      <c r="AL57" s="89"/>
      <c r="AM57" s="89"/>
      <c r="AN57" s="89"/>
      <c r="AO57" s="89"/>
      <c r="AP57" s="89"/>
      <c r="AQ57" s="89"/>
      <c r="AR57" s="89"/>
      <c r="AS57" s="89"/>
      <c r="AT57" s="89"/>
      <c r="AU57" s="89"/>
      <c r="AV57" s="89"/>
      <c r="AW57" s="89"/>
      <c r="AX57" s="89"/>
      <c r="AY57" s="89"/>
      <c r="AZ57" s="90">
        <f>'[2]Прил №2'!$D28</f>
        <v>28063.25763277966</v>
      </c>
      <c r="BA57" s="89"/>
      <c r="BB57" s="89"/>
      <c r="BC57" s="89"/>
      <c r="BD57" s="89"/>
      <c r="BE57" s="89"/>
      <c r="BF57" s="89"/>
      <c r="BG57" s="89"/>
      <c r="BH57" s="89"/>
      <c r="BI57" s="89"/>
      <c r="BJ57" s="89"/>
      <c r="BK57" s="89"/>
      <c r="BL57" s="89"/>
      <c r="BM57" s="89"/>
      <c r="BN57" s="89"/>
      <c r="BO57" s="89"/>
      <c r="BP57" s="89"/>
      <c r="BQ57" s="89"/>
      <c r="BR57" s="89"/>
      <c r="BS57" s="89"/>
      <c r="BT57" s="90">
        <f>'[2]Прил №2'!$E28</f>
        <v>17807.837919999998</v>
      </c>
      <c r="BU57" s="89"/>
      <c r="BV57" s="89"/>
      <c r="BW57" s="89"/>
      <c r="BX57" s="89"/>
      <c r="BY57" s="89"/>
      <c r="BZ57" s="89"/>
      <c r="CA57" s="89"/>
      <c r="CB57" s="89"/>
      <c r="CC57" s="89"/>
      <c r="CD57" s="89"/>
      <c r="CE57" s="89"/>
      <c r="CF57" s="89"/>
      <c r="CG57" s="89"/>
      <c r="CH57" s="89"/>
      <c r="CI57" s="89"/>
      <c r="CJ57" s="89"/>
      <c r="CK57" s="90">
        <f>'[2]Прил №2'!$F28</f>
        <v>43496.922656855924</v>
      </c>
      <c r="CL57" s="89"/>
      <c r="CM57" s="89"/>
      <c r="CN57" s="89"/>
      <c r="CO57" s="89"/>
      <c r="CP57" s="89"/>
      <c r="CQ57" s="89"/>
      <c r="CR57" s="89"/>
      <c r="CS57" s="89"/>
      <c r="CT57" s="89"/>
      <c r="CU57" s="89"/>
      <c r="CV57" s="89"/>
      <c r="CW57" s="89"/>
      <c r="CX57" s="89"/>
      <c r="CY57" s="89"/>
      <c r="CZ57" s="89"/>
      <c r="DA57" s="89"/>
      <c r="DB57" s="90">
        <f>'[2]Прил №2'!$G28</f>
        <v>41497.494749413068</v>
      </c>
      <c r="DC57" s="89"/>
      <c r="DD57" s="89"/>
      <c r="DE57" s="89"/>
      <c r="DF57" s="89"/>
      <c r="DG57" s="89"/>
      <c r="DH57" s="89"/>
      <c r="DI57" s="89"/>
      <c r="DJ57" s="89"/>
      <c r="DK57" s="89"/>
      <c r="DL57" s="89"/>
      <c r="DM57" s="89"/>
      <c r="DN57" s="89"/>
      <c r="DO57" s="89"/>
      <c r="DP57" s="89"/>
      <c r="DQ57" s="89"/>
      <c r="DR57" s="89"/>
      <c r="DS57" s="90">
        <f>'[2]Прил №2'!$H28</f>
        <v>42669.885134658354</v>
      </c>
      <c r="DT57" s="89"/>
      <c r="DU57" s="89"/>
      <c r="DV57" s="89"/>
      <c r="DW57" s="89"/>
      <c r="DX57" s="89"/>
      <c r="DY57" s="89"/>
      <c r="DZ57" s="89"/>
      <c r="EA57" s="89"/>
      <c r="EB57" s="89"/>
      <c r="EC57" s="89"/>
      <c r="ED57" s="89"/>
      <c r="EE57" s="89"/>
      <c r="EF57" s="89"/>
      <c r="EG57" s="89"/>
      <c r="EH57" s="89"/>
      <c r="EI57" s="89"/>
      <c r="EJ57" s="90">
        <f>'[2]Прил №2'!$I28</f>
        <v>44934.745402850625</v>
      </c>
      <c r="EK57" s="89"/>
      <c r="EL57" s="89"/>
      <c r="EM57" s="89"/>
      <c r="EN57" s="89"/>
      <c r="EO57" s="89"/>
      <c r="EP57" s="89"/>
      <c r="EQ57" s="89"/>
      <c r="ER57" s="89"/>
      <c r="ES57" s="89"/>
      <c r="ET57" s="89"/>
      <c r="EU57" s="89"/>
      <c r="EV57" s="89"/>
      <c r="EW57" s="89"/>
      <c r="EX57" s="89"/>
      <c r="EY57" s="89"/>
      <c r="EZ57" s="89"/>
      <c r="FA57" s="90">
        <f>'[2]Прил №2'!$J28</f>
        <v>45620.779215009905</v>
      </c>
      <c r="FB57" s="89"/>
      <c r="FC57" s="89"/>
      <c r="FD57" s="89"/>
      <c r="FE57" s="89"/>
      <c r="FF57" s="89"/>
      <c r="FG57" s="89"/>
      <c r="FH57" s="89"/>
      <c r="FI57" s="89"/>
      <c r="FJ57" s="89"/>
      <c r="FK57" s="89"/>
      <c r="FL57" s="89"/>
      <c r="FM57" s="89"/>
      <c r="FN57" s="89"/>
      <c r="FO57" s="89"/>
      <c r="FP57" s="89"/>
      <c r="FQ57" s="89"/>
    </row>
    <row r="58" spans="1:173" s="3" customFormat="1" ht="40.5" customHeight="1">
      <c r="A58" s="91" t="s">
        <v>70</v>
      </c>
      <c r="B58" s="91"/>
      <c r="C58" s="91"/>
      <c r="D58" s="91"/>
      <c r="E58" s="91"/>
      <c r="F58" s="91"/>
      <c r="G58" s="91"/>
      <c r="H58" s="92" t="s">
        <v>71</v>
      </c>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89" t="s">
        <v>30</v>
      </c>
      <c r="AK58" s="89"/>
      <c r="AL58" s="89"/>
      <c r="AM58" s="89"/>
      <c r="AN58" s="89"/>
      <c r="AO58" s="89"/>
      <c r="AP58" s="89"/>
      <c r="AQ58" s="89"/>
      <c r="AR58" s="89"/>
      <c r="AS58" s="89"/>
      <c r="AT58" s="89"/>
      <c r="AU58" s="89"/>
      <c r="AV58" s="89"/>
      <c r="AW58" s="89"/>
      <c r="AX58" s="89"/>
      <c r="AY58" s="89"/>
      <c r="AZ58" s="90" t="str">
        <f>'[2]Прил №2'!$D29</f>
        <v>(2 274,46)</v>
      </c>
      <c r="BA58" s="89"/>
      <c r="BB58" s="89"/>
      <c r="BC58" s="89"/>
      <c r="BD58" s="89"/>
      <c r="BE58" s="89"/>
      <c r="BF58" s="89"/>
      <c r="BG58" s="89"/>
      <c r="BH58" s="89"/>
      <c r="BI58" s="89"/>
      <c r="BJ58" s="89"/>
      <c r="BK58" s="89"/>
      <c r="BL58" s="89"/>
      <c r="BM58" s="89"/>
      <c r="BN58" s="89"/>
      <c r="BO58" s="89"/>
      <c r="BP58" s="89"/>
      <c r="BQ58" s="89"/>
      <c r="BR58" s="89"/>
      <c r="BS58" s="89"/>
      <c r="BT58" s="90">
        <f>'[2]Прил №2'!$E29</f>
        <v>10593.17</v>
      </c>
      <c r="BU58" s="89"/>
      <c r="BV58" s="89"/>
      <c r="BW58" s="89"/>
      <c r="BX58" s="89"/>
      <c r="BY58" s="89"/>
      <c r="BZ58" s="89"/>
      <c r="CA58" s="89"/>
      <c r="CB58" s="89"/>
      <c r="CC58" s="89"/>
      <c r="CD58" s="89"/>
      <c r="CE58" s="89"/>
      <c r="CF58" s="89"/>
      <c r="CG58" s="89"/>
      <c r="CH58" s="89"/>
      <c r="CI58" s="89"/>
      <c r="CJ58" s="89"/>
      <c r="CK58" s="90" t="str">
        <f>'[2]Прил №2'!$F29</f>
        <v>(20 694)</v>
      </c>
      <c r="CL58" s="89"/>
      <c r="CM58" s="89"/>
      <c r="CN58" s="89"/>
      <c r="CO58" s="89"/>
      <c r="CP58" s="89"/>
      <c r="CQ58" s="89"/>
      <c r="CR58" s="89"/>
      <c r="CS58" s="89"/>
      <c r="CT58" s="89"/>
      <c r="CU58" s="89"/>
      <c r="CV58" s="89"/>
      <c r="CW58" s="89"/>
      <c r="CX58" s="89"/>
      <c r="CY58" s="89"/>
      <c r="CZ58" s="89"/>
      <c r="DA58" s="89"/>
      <c r="DB58" s="90">
        <f>'[2]Прил №2'!$G29</f>
        <v>0</v>
      </c>
      <c r="DC58" s="89"/>
      <c r="DD58" s="89"/>
      <c r="DE58" s="89"/>
      <c r="DF58" s="89"/>
      <c r="DG58" s="89"/>
      <c r="DH58" s="89"/>
      <c r="DI58" s="89"/>
      <c r="DJ58" s="89"/>
      <c r="DK58" s="89"/>
      <c r="DL58" s="89"/>
      <c r="DM58" s="89"/>
      <c r="DN58" s="89"/>
      <c r="DO58" s="89"/>
      <c r="DP58" s="89"/>
      <c r="DQ58" s="89"/>
      <c r="DR58" s="89"/>
      <c r="DS58" s="90">
        <f>'[2]Прил №2'!$H29</f>
        <v>0</v>
      </c>
      <c r="DT58" s="89"/>
      <c r="DU58" s="89"/>
      <c r="DV58" s="89"/>
      <c r="DW58" s="89"/>
      <c r="DX58" s="89"/>
      <c r="DY58" s="89"/>
      <c r="DZ58" s="89"/>
      <c r="EA58" s="89"/>
      <c r="EB58" s="89"/>
      <c r="EC58" s="89"/>
      <c r="ED58" s="89"/>
      <c r="EE58" s="89"/>
      <c r="EF58" s="89"/>
      <c r="EG58" s="89"/>
      <c r="EH58" s="89"/>
      <c r="EI58" s="89"/>
      <c r="EJ58" s="90">
        <f>'[2]Прил №2'!$I29</f>
        <v>0</v>
      </c>
      <c r="EK58" s="89"/>
      <c r="EL58" s="89"/>
      <c r="EM58" s="89"/>
      <c r="EN58" s="89"/>
      <c r="EO58" s="89"/>
      <c r="EP58" s="89"/>
      <c r="EQ58" s="89"/>
      <c r="ER58" s="89"/>
      <c r="ES58" s="89"/>
      <c r="ET58" s="89"/>
      <c r="EU58" s="89"/>
      <c r="EV58" s="89"/>
      <c r="EW58" s="89"/>
      <c r="EX58" s="89"/>
      <c r="EY58" s="89"/>
      <c r="EZ58" s="89"/>
      <c r="FA58" s="90">
        <f>'[2]Прил №2'!$J29</f>
        <v>0</v>
      </c>
      <c r="FB58" s="89"/>
      <c r="FC58" s="89"/>
      <c r="FD58" s="89"/>
      <c r="FE58" s="89"/>
      <c r="FF58" s="89"/>
      <c r="FG58" s="89"/>
      <c r="FH58" s="89"/>
      <c r="FI58" s="89"/>
      <c r="FJ58" s="89"/>
      <c r="FK58" s="89"/>
      <c r="FL58" s="89"/>
      <c r="FM58" s="89"/>
      <c r="FN58" s="89"/>
      <c r="FO58" s="89"/>
      <c r="FP58" s="89"/>
      <c r="FQ58" s="89"/>
    </row>
    <row r="59" spans="1:173" s="3" customFormat="1" ht="27.75" customHeight="1">
      <c r="A59" s="91" t="s">
        <v>72</v>
      </c>
      <c r="B59" s="91"/>
      <c r="C59" s="91"/>
      <c r="D59" s="91"/>
      <c r="E59" s="91"/>
      <c r="F59" s="91"/>
      <c r="G59" s="91"/>
      <c r="H59" s="92" t="s">
        <v>73</v>
      </c>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89" t="s">
        <v>30</v>
      </c>
      <c r="AK59" s="89"/>
      <c r="AL59" s="89"/>
      <c r="AM59" s="89"/>
      <c r="AN59" s="89"/>
      <c r="AO59" s="89"/>
      <c r="AP59" s="89"/>
      <c r="AQ59" s="89"/>
      <c r="AR59" s="89"/>
      <c r="AS59" s="89"/>
      <c r="AT59" s="89"/>
      <c r="AU59" s="89"/>
      <c r="AV59" s="89"/>
      <c r="AW59" s="89"/>
      <c r="AX59" s="89"/>
      <c r="AY59" s="89"/>
      <c r="AZ59" s="90">
        <f>'[2]Прил №2'!$D30</f>
        <v>969.49152542372894</v>
      </c>
      <c r="BA59" s="89"/>
      <c r="BB59" s="89"/>
      <c r="BC59" s="89"/>
      <c r="BD59" s="89"/>
      <c r="BE59" s="89"/>
      <c r="BF59" s="89"/>
      <c r="BG59" s="89"/>
      <c r="BH59" s="89"/>
      <c r="BI59" s="89"/>
      <c r="BJ59" s="89"/>
      <c r="BK59" s="89"/>
      <c r="BL59" s="89"/>
      <c r="BM59" s="89"/>
      <c r="BN59" s="89"/>
      <c r="BO59" s="89"/>
      <c r="BP59" s="89"/>
      <c r="BQ59" s="89"/>
      <c r="BR59" s="89"/>
      <c r="BS59" s="89"/>
      <c r="BT59" s="90">
        <f>'[2]Прил №2'!$E30</f>
        <v>3725</v>
      </c>
      <c r="BU59" s="89"/>
      <c r="BV59" s="89"/>
      <c r="BW59" s="89"/>
      <c r="BX59" s="89"/>
      <c r="BY59" s="89"/>
      <c r="BZ59" s="89"/>
      <c r="CA59" s="89"/>
      <c r="CB59" s="89"/>
      <c r="CC59" s="89"/>
      <c r="CD59" s="89"/>
      <c r="CE59" s="89"/>
      <c r="CF59" s="89"/>
      <c r="CG59" s="89"/>
      <c r="CH59" s="89"/>
      <c r="CI59" s="89"/>
      <c r="CJ59" s="89"/>
      <c r="CK59" s="90">
        <f>'[2]Прил №2'!$F30</f>
        <v>12858.259659171545</v>
      </c>
      <c r="CL59" s="89"/>
      <c r="CM59" s="89"/>
      <c r="CN59" s="89"/>
      <c r="CO59" s="89"/>
      <c r="CP59" s="89"/>
      <c r="CQ59" s="89"/>
      <c r="CR59" s="89"/>
      <c r="CS59" s="89"/>
      <c r="CT59" s="89"/>
      <c r="CU59" s="89"/>
      <c r="CV59" s="89"/>
      <c r="CW59" s="89"/>
      <c r="CX59" s="89"/>
      <c r="CY59" s="89"/>
      <c r="CZ59" s="89"/>
      <c r="DA59" s="89"/>
      <c r="DB59" s="90">
        <f>'[2]Прил №2'!$G30</f>
        <v>12961.621862515438</v>
      </c>
      <c r="DC59" s="89"/>
      <c r="DD59" s="89"/>
      <c r="DE59" s="89"/>
      <c r="DF59" s="89"/>
      <c r="DG59" s="89"/>
      <c r="DH59" s="89"/>
      <c r="DI59" s="89"/>
      <c r="DJ59" s="89"/>
      <c r="DK59" s="89"/>
      <c r="DL59" s="89"/>
      <c r="DM59" s="89"/>
      <c r="DN59" s="89"/>
      <c r="DO59" s="89"/>
      <c r="DP59" s="89"/>
      <c r="DQ59" s="89"/>
      <c r="DR59" s="89"/>
      <c r="DS59" s="90">
        <f>'[2]Прил №2'!$H30</f>
        <v>13332.312011159343</v>
      </c>
      <c r="DT59" s="89"/>
      <c r="DU59" s="89"/>
      <c r="DV59" s="89"/>
      <c r="DW59" s="89"/>
      <c r="DX59" s="89"/>
      <c r="DY59" s="89"/>
      <c r="DZ59" s="89"/>
      <c r="EA59" s="89"/>
      <c r="EB59" s="89"/>
      <c r="EC59" s="89"/>
      <c r="ED59" s="89"/>
      <c r="EE59" s="89"/>
      <c r="EF59" s="89"/>
      <c r="EG59" s="89"/>
      <c r="EH59" s="89"/>
      <c r="EI59" s="89"/>
      <c r="EJ59" s="90">
        <f>'[2]Прил №2'!$I30</f>
        <v>13804.640341992572</v>
      </c>
      <c r="EK59" s="89"/>
      <c r="EL59" s="89"/>
      <c r="EM59" s="89"/>
      <c r="EN59" s="89"/>
      <c r="EO59" s="89"/>
      <c r="EP59" s="89"/>
      <c r="EQ59" s="89"/>
      <c r="ER59" s="89"/>
      <c r="ES59" s="89"/>
      <c r="ET59" s="89"/>
      <c r="EU59" s="89"/>
      <c r="EV59" s="89"/>
      <c r="EW59" s="89"/>
      <c r="EX59" s="89"/>
      <c r="EY59" s="89"/>
      <c r="EZ59" s="89"/>
      <c r="FA59" s="90">
        <f>'[2]Прил №2'!$J30</f>
        <v>14149.875335420911</v>
      </c>
      <c r="FB59" s="89"/>
      <c r="FC59" s="89"/>
      <c r="FD59" s="89"/>
      <c r="FE59" s="89"/>
      <c r="FF59" s="89"/>
      <c r="FG59" s="89"/>
      <c r="FH59" s="89"/>
      <c r="FI59" s="89"/>
      <c r="FJ59" s="89"/>
      <c r="FK59" s="89"/>
      <c r="FL59" s="89"/>
      <c r="FM59" s="89"/>
      <c r="FN59" s="89"/>
      <c r="FO59" s="89"/>
      <c r="FP59" s="89"/>
      <c r="FQ59" s="89"/>
    </row>
    <row r="60" spans="1:173" s="3" customFormat="1" ht="390" customHeight="1">
      <c r="A60" s="91" t="s">
        <v>74</v>
      </c>
      <c r="B60" s="91"/>
      <c r="C60" s="91"/>
      <c r="D60" s="91"/>
      <c r="E60" s="91"/>
      <c r="F60" s="91"/>
      <c r="G60" s="91"/>
      <c r="H60" s="92" t="s">
        <v>75</v>
      </c>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89"/>
      <c r="AK60" s="89"/>
      <c r="AL60" s="89"/>
      <c r="AM60" s="89"/>
      <c r="AN60" s="89"/>
      <c r="AO60" s="89"/>
      <c r="AP60" s="89"/>
      <c r="AQ60" s="89"/>
      <c r="AR60" s="89"/>
      <c r="AS60" s="89"/>
      <c r="AT60" s="89"/>
      <c r="AU60" s="89"/>
      <c r="AV60" s="89"/>
      <c r="AW60" s="89"/>
      <c r="AX60" s="89"/>
      <c r="AY60" s="89"/>
      <c r="AZ60" s="90" t="s">
        <v>421</v>
      </c>
      <c r="BA60" s="89"/>
      <c r="BB60" s="89"/>
      <c r="BC60" s="89"/>
      <c r="BD60" s="89"/>
      <c r="BE60" s="89"/>
      <c r="BF60" s="89"/>
      <c r="BG60" s="89"/>
      <c r="BH60" s="89"/>
      <c r="BI60" s="89"/>
      <c r="BJ60" s="89"/>
      <c r="BK60" s="89"/>
      <c r="BL60" s="89"/>
      <c r="BM60" s="89"/>
      <c r="BN60" s="89"/>
      <c r="BO60" s="89"/>
      <c r="BP60" s="89"/>
      <c r="BQ60" s="89"/>
      <c r="BR60" s="89"/>
      <c r="BS60" s="89"/>
      <c r="BT60" s="90" t="s">
        <v>422</v>
      </c>
      <c r="BU60" s="89"/>
      <c r="BV60" s="89"/>
      <c r="BW60" s="89"/>
      <c r="BX60" s="89"/>
      <c r="BY60" s="89"/>
      <c r="BZ60" s="89"/>
      <c r="CA60" s="89"/>
      <c r="CB60" s="89"/>
      <c r="CC60" s="89"/>
      <c r="CD60" s="89"/>
      <c r="CE60" s="89"/>
      <c r="CF60" s="89"/>
      <c r="CG60" s="89"/>
      <c r="CH60" s="89"/>
      <c r="CI60" s="89"/>
      <c r="CJ60" s="89"/>
      <c r="CK60" s="90" t="s">
        <v>422</v>
      </c>
      <c r="CL60" s="89"/>
      <c r="CM60" s="89"/>
      <c r="CN60" s="89"/>
      <c r="CO60" s="89"/>
      <c r="CP60" s="89"/>
      <c r="CQ60" s="89"/>
      <c r="CR60" s="89"/>
      <c r="CS60" s="89"/>
      <c r="CT60" s="89"/>
      <c r="CU60" s="89"/>
      <c r="CV60" s="89"/>
      <c r="CW60" s="89"/>
      <c r="CX60" s="89"/>
      <c r="CY60" s="89"/>
      <c r="CZ60" s="89"/>
      <c r="DA60" s="89"/>
      <c r="DB60" s="90" t="str">
        <f>CK60</f>
        <v>Инвестиционная программа ООО "Трансэнерго" на период 2020-2024 гг. утверждена Распоряжением Правительства Хабаровского края от 10.12.2019г.</v>
      </c>
      <c r="DC60" s="89"/>
      <c r="DD60" s="89"/>
      <c r="DE60" s="89"/>
      <c r="DF60" s="89"/>
      <c r="DG60" s="89"/>
      <c r="DH60" s="89"/>
      <c r="DI60" s="89"/>
      <c r="DJ60" s="89"/>
      <c r="DK60" s="89"/>
      <c r="DL60" s="89"/>
      <c r="DM60" s="89"/>
      <c r="DN60" s="89"/>
      <c r="DO60" s="89"/>
      <c r="DP60" s="89"/>
      <c r="DQ60" s="89"/>
      <c r="DR60" s="89"/>
      <c r="DS60" s="90" t="str">
        <f>DB60</f>
        <v>Инвестиционная программа ООО "Трансэнерго" на период 2020-2024 гг. утверждена Распоряжением Правительства Хабаровского края от 10.12.2019г.</v>
      </c>
      <c r="DT60" s="89"/>
      <c r="DU60" s="89"/>
      <c r="DV60" s="89"/>
      <c r="DW60" s="89"/>
      <c r="DX60" s="89"/>
      <c r="DY60" s="89"/>
      <c r="DZ60" s="89"/>
      <c r="EA60" s="89"/>
      <c r="EB60" s="89"/>
      <c r="EC60" s="89"/>
      <c r="ED60" s="89"/>
      <c r="EE60" s="89"/>
      <c r="EF60" s="89"/>
      <c r="EG60" s="89"/>
      <c r="EH60" s="89"/>
      <c r="EI60" s="89"/>
      <c r="EJ60" s="90" t="str">
        <f>DS60</f>
        <v>Инвестиционная программа ООО "Трансэнерго" на период 2020-2024 гг. утверждена Распоряжением Правительства Хабаровского края от 10.12.2019г.</v>
      </c>
      <c r="EK60" s="89"/>
      <c r="EL60" s="89"/>
      <c r="EM60" s="89"/>
      <c r="EN60" s="89"/>
      <c r="EO60" s="89"/>
      <c r="EP60" s="89"/>
      <c r="EQ60" s="89"/>
      <c r="ER60" s="89"/>
      <c r="ES60" s="89"/>
      <c r="ET60" s="89"/>
      <c r="EU60" s="89"/>
      <c r="EV60" s="89"/>
      <c r="EW60" s="89"/>
      <c r="EX60" s="89"/>
      <c r="EY60" s="89"/>
      <c r="EZ60" s="89"/>
      <c r="FA60" s="90" t="str">
        <f>EJ60</f>
        <v>Инвестиционная программа ООО "Трансэнерго" на период 2020-2024 гг. утверждена Распоряжением Правительства Хабаровского края от 10.12.2019г.</v>
      </c>
      <c r="FB60" s="89"/>
      <c r="FC60" s="89"/>
      <c r="FD60" s="89"/>
      <c r="FE60" s="89"/>
      <c r="FF60" s="89"/>
      <c r="FG60" s="89"/>
      <c r="FH60" s="89"/>
      <c r="FI60" s="89"/>
      <c r="FJ60" s="89"/>
      <c r="FK60" s="89"/>
      <c r="FL60" s="89"/>
      <c r="FM60" s="89"/>
      <c r="FN60" s="89"/>
      <c r="FO60" s="89"/>
      <c r="FP60" s="89"/>
      <c r="FQ60" s="89"/>
    </row>
    <row r="61" spans="1:173" s="3" customFormat="1" ht="15" customHeight="1">
      <c r="A61" s="91" t="s">
        <v>76</v>
      </c>
      <c r="B61" s="91"/>
      <c r="C61" s="91"/>
      <c r="D61" s="91"/>
      <c r="E61" s="91"/>
      <c r="F61" s="91"/>
      <c r="G61" s="91"/>
      <c r="H61" s="92" t="s">
        <v>78</v>
      </c>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89" t="s">
        <v>77</v>
      </c>
      <c r="AK61" s="89"/>
      <c r="AL61" s="89"/>
      <c r="AM61" s="89"/>
      <c r="AN61" s="89"/>
      <c r="AO61" s="89"/>
      <c r="AP61" s="89"/>
      <c r="AQ61" s="89"/>
      <c r="AR61" s="89"/>
      <c r="AS61" s="89"/>
      <c r="AT61" s="89"/>
      <c r="AU61" s="89"/>
      <c r="AV61" s="89"/>
      <c r="AW61" s="89"/>
      <c r="AX61" s="89"/>
      <c r="AY61" s="89"/>
      <c r="AZ61" s="90">
        <f>'[1]Расчет коэф индексац'!$H$28</f>
        <v>1298.6296750000001</v>
      </c>
      <c r="BA61" s="89"/>
      <c r="BB61" s="89"/>
      <c r="BC61" s="89"/>
      <c r="BD61" s="89"/>
      <c r="BE61" s="89"/>
      <c r="BF61" s="89"/>
      <c r="BG61" s="89"/>
      <c r="BH61" s="89"/>
      <c r="BI61" s="89"/>
      <c r="BJ61" s="89"/>
      <c r="BK61" s="89"/>
      <c r="BL61" s="89"/>
      <c r="BM61" s="89"/>
      <c r="BN61" s="89"/>
      <c r="BO61" s="89"/>
      <c r="BP61" s="89"/>
      <c r="BQ61" s="89"/>
      <c r="BR61" s="89"/>
      <c r="BS61" s="89"/>
      <c r="BT61" s="90">
        <f>'[1]Расчет коэф индексац'!$I$28</f>
        <v>1303.25</v>
      </c>
      <c r="BU61" s="89"/>
      <c r="BV61" s="89"/>
      <c r="BW61" s="89"/>
      <c r="BX61" s="89"/>
      <c r="BY61" s="89"/>
      <c r="BZ61" s="89"/>
      <c r="CA61" s="89"/>
      <c r="CB61" s="89"/>
      <c r="CC61" s="89"/>
      <c r="CD61" s="89"/>
      <c r="CE61" s="89"/>
      <c r="CF61" s="89"/>
      <c r="CG61" s="89"/>
      <c r="CH61" s="89"/>
      <c r="CI61" s="89"/>
      <c r="CJ61" s="89"/>
      <c r="CK61" s="90">
        <f>'[1]Расчет коэф индексац'!$J$28</f>
        <v>1281.8113756949999</v>
      </c>
      <c r="CL61" s="89"/>
      <c r="CM61" s="89"/>
      <c r="CN61" s="89"/>
      <c r="CO61" s="89"/>
      <c r="CP61" s="89"/>
      <c r="CQ61" s="89"/>
      <c r="CR61" s="89"/>
      <c r="CS61" s="89"/>
      <c r="CT61" s="89"/>
      <c r="CU61" s="89"/>
      <c r="CV61" s="89"/>
      <c r="CW61" s="89"/>
      <c r="CX61" s="89"/>
      <c r="CY61" s="89"/>
      <c r="CZ61" s="89"/>
      <c r="DA61" s="89"/>
      <c r="DB61" s="90">
        <f>'[2]Прил №2'!$G33</f>
        <v>1303.2446749999999</v>
      </c>
      <c r="DC61" s="89"/>
      <c r="DD61" s="89"/>
      <c r="DE61" s="89"/>
      <c r="DF61" s="89"/>
      <c r="DG61" s="89"/>
      <c r="DH61" s="89"/>
      <c r="DI61" s="89"/>
      <c r="DJ61" s="89"/>
      <c r="DK61" s="89"/>
      <c r="DL61" s="89"/>
      <c r="DM61" s="89"/>
      <c r="DN61" s="89"/>
      <c r="DO61" s="89"/>
      <c r="DP61" s="89"/>
      <c r="DQ61" s="89"/>
      <c r="DR61" s="89"/>
      <c r="DS61" s="90">
        <f>'[2]Прил №2'!$H33</f>
        <v>1303.2446749999999</v>
      </c>
      <c r="DT61" s="89"/>
      <c r="DU61" s="89"/>
      <c r="DV61" s="89"/>
      <c r="DW61" s="89"/>
      <c r="DX61" s="89"/>
      <c r="DY61" s="89"/>
      <c r="DZ61" s="89"/>
      <c r="EA61" s="89"/>
      <c r="EB61" s="89"/>
      <c r="EC61" s="89"/>
      <c r="ED61" s="89"/>
      <c r="EE61" s="89"/>
      <c r="EF61" s="89"/>
      <c r="EG61" s="89"/>
      <c r="EH61" s="89"/>
      <c r="EI61" s="89"/>
      <c r="EJ61" s="90">
        <f>'[2]Прил №2'!$I33</f>
        <v>1303.2446749999999</v>
      </c>
      <c r="EK61" s="89"/>
      <c r="EL61" s="89"/>
      <c r="EM61" s="89"/>
      <c r="EN61" s="89"/>
      <c r="EO61" s="89"/>
      <c r="EP61" s="89"/>
      <c r="EQ61" s="89"/>
      <c r="ER61" s="89"/>
      <c r="ES61" s="89"/>
      <c r="ET61" s="89"/>
      <c r="EU61" s="89"/>
      <c r="EV61" s="89"/>
      <c r="EW61" s="89"/>
      <c r="EX61" s="89"/>
      <c r="EY61" s="89"/>
      <c r="EZ61" s="89"/>
      <c r="FA61" s="90">
        <f>'[2]Прил №2'!J33</f>
        <v>1303.2446749999999</v>
      </c>
      <c r="FB61" s="89"/>
      <c r="FC61" s="89"/>
      <c r="FD61" s="89"/>
      <c r="FE61" s="89"/>
      <c r="FF61" s="89"/>
      <c r="FG61" s="89"/>
      <c r="FH61" s="89"/>
      <c r="FI61" s="89"/>
      <c r="FJ61" s="89"/>
      <c r="FK61" s="89"/>
      <c r="FL61" s="89"/>
      <c r="FM61" s="89"/>
      <c r="FN61" s="89"/>
      <c r="FO61" s="89"/>
      <c r="FP61" s="89"/>
      <c r="FQ61" s="89"/>
    </row>
    <row r="62" spans="1:173" s="3" customFormat="1" ht="40.5" customHeight="1">
      <c r="A62" s="91" t="s">
        <v>79</v>
      </c>
      <c r="B62" s="91"/>
      <c r="C62" s="91"/>
      <c r="D62" s="91"/>
      <c r="E62" s="91"/>
      <c r="F62" s="91"/>
      <c r="G62" s="91"/>
      <c r="H62" s="92" t="s">
        <v>81</v>
      </c>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89" t="s">
        <v>80</v>
      </c>
      <c r="AK62" s="89"/>
      <c r="AL62" s="89"/>
      <c r="AM62" s="89"/>
      <c r="AN62" s="89"/>
      <c r="AO62" s="89"/>
      <c r="AP62" s="89"/>
      <c r="AQ62" s="89"/>
      <c r="AR62" s="89"/>
      <c r="AS62" s="89"/>
      <c r="AT62" s="89"/>
      <c r="AU62" s="89"/>
      <c r="AV62" s="89"/>
      <c r="AW62" s="89"/>
      <c r="AX62" s="89"/>
      <c r="AY62" s="89"/>
      <c r="AZ62" s="90">
        <f>'[1]Приложение 1'!$M$46</f>
        <v>67606.382719999994</v>
      </c>
      <c r="BA62" s="89"/>
      <c r="BB62" s="89"/>
      <c r="BC62" s="89"/>
      <c r="BD62" s="89"/>
      <c r="BE62" s="89"/>
      <c r="BF62" s="89"/>
      <c r="BG62" s="89"/>
      <c r="BH62" s="89"/>
      <c r="BI62" s="89"/>
      <c r="BJ62" s="89"/>
      <c r="BK62" s="89"/>
      <c r="BL62" s="89"/>
      <c r="BM62" s="89"/>
      <c r="BN62" s="89"/>
      <c r="BO62" s="89"/>
      <c r="BP62" s="89"/>
      <c r="BQ62" s="89"/>
      <c r="BR62" s="89"/>
      <c r="BS62" s="89"/>
      <c r="BT62" s="90">
        <f>'[1]Приложение 1'!$N$46</f>
        <v>53970.52</v>
      </c>
      <c r="BU62" s="89"/>
      <c r="BV62" s="89"/>
      <c r="BW62" s="89"/>
      <c r="BX62" s="89"/>
      <c r="BY62" s="89"/>
      <c r="BZ62" s="89"/>
      <c r="CA62" s="89"/>
      <c r="CB62" s="89"/>
      <c r="CC62" s="89"/>
      <c r="CD62" s="89"/>
      <c r="CE62" s="89"/>
      <c r="CF62" s="89"/>
      <c r="CG62" s="89"/>
      <c r="CH62" s="89"/>
      <c r="CI62" s="89"/>
      <c r="CJ62" s="89"/>
      <c r="CK62" s="90">
        <f>'[1]Приложение 1'!$O$46</f>
        <v>54972.753430879267</v>
      </c>
      <c r="CL62" s="89"/>
      <c r="CM62" s="89"/>
      <c r="CN62" s="89"/>
      <c r="CO62" s="89"/>
      <c r="CP62" s="89"/>
      <c r="CQ62" s="89"/>
      <c r="CR62" s="89"/>
      <c r="CS62" s="89"/>
      <c r="CT62" s="89"/>
      <c r="CU62" s="89"/>
      <c r="CV62" s="89"/>
      <c r="CW62" s="89"/>
      <c r="CX62" s="89"/>
      <c r="CY62" s="89"/>
      <c r="CZ62" s="89"/>
      <c r="DA62" s="89"/>
      <c r="DB62" s="90">
        <f>'[2]Прил №2'!$G34</f>
        <v>82.844982362817959</v>
      </c>
      <c r="DC62" s="89"/>
      <c r="DD62" s="89"/>
      <c r="DE62" s="89"/>
      <c r="DF62" s="89"/>
      <c r="DG62" s="89"/>
      <c r="DH62" s="89"/>
      <c r="DI62" s="89"/>
      <c r="DJ62" s="89"/>
      <c r="DK62" s="89"/>
      <c r="DL62" s="89"/>
      <c r="DM62" s="89"/>
      <c r="DN62" s="89"/>
      <c r="DO62" s="89"/>
      <c r="DP62" s="89"/>
      <c r="DQ62" s="89"/>
      <c r="DR62" s="89"/>
      <c r="DS62" s="90">
        <f>'[2]Прил №2'!$H34</f>
        <v>85.173852851945966</v>
      </c>
      <c r="DT62" s="89"/>
      <c r="DU62" s="89"/>
      <c r="DV62" s="89"/>
      <c r="DW62" s="89"/>
      <c r="DX62" s="89"/>
      <c r="DY62" s="89"/>
      <c r="DZ62" s="89"/>
      <c r="EA62" s="89"/>
      <c r="EB62" s="89"/>
      <c r="EC62" s="89"/>
      <c r="ED62" s="89"/>
      <c r="EE62" s="89"/>
      <c r="EF62" s="89"/>
      <c r="EG62" s="89"/>
      <c r="EH62" s="89"/>
      <c r="EI62" s="89"/>
      <c r="EJ62" s="90">
        <f>'[2]Прил №2'!$I34</f>
        <v>87.571657907552122</v>
      </c>
      <c r="EK62" s="89"/>
      <c r="EL62" s="89"/>
      <c r="EM62" s="89"/>
      <c r="EN62" s="89"/>
      <c r="EO62" s="89"/>
      <c r="EP62" s="89"/>
      <c r="EQ62" s="89"/>
      <c r="ER62" s="89"/>
      <c r="ES62" s="89"/>
      <c r="ET62" s="89"/>
      <c r="EU62" s="89"/>
      <c r="EV62" s="89"/>
      <c r="EW62" s="89"/>
      <c r="EX62" s="89"/>
      <c r="EY62" s="89"/>
      <c r="EZ62" s="89"/>
      <c r="FA62" s="90">
        <f>'[2]Прил №2'!J34</f>
        <v>90.040437992804215</v>
      </c>
      <c r="FB62" s="89"/>
      <c r="FC62" s="89"/>
      <c r="FD62" s="89"/>
      <c r="FE62" s="89"/>
      <c r="FF62" s="89"/>
      <c r="FG62" s="89"/>
      <c r="FH62" s="89"/>
      <c r="FI62" s="89"/>
      <c r="FJ62" s="89"/>
      <c r="FK62" s="89"/>
      <c r="FL62" s="89"/>
      <c r="FM62" s="89"/>
      <c r="FN62" s="89"/>
      <c r="FO62" s="89"/>
      <c r="FP62" s="89"/>
      <c r="FQ62" s="89"/>
    </row>
    <row r="63" spans="1:173" s="3" customFormat="1" ht="54" customHeight="1">
      <c r="A63" s="91" t="s">
        <v>82</v>
      </c>
      <c r="B63" s="91"/>
      <c r="C63" s="91"/>
      <c r="D63" s="91"/>
      <c r="E63" s="91"/>
      <c r="F63" s="91"/>
      <c r="G63" s="91"/>
      <c r="H63" s="92" t="s">
        <v>83</v>
      </c>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89"/>
      <c r="AK63" s="89"/>
      <c r="AL63" s="89"/>
      <c r="AM63" s="89"/>
      <c r="AN63" s="89"/>
      <c r="AO63" s="89"/>
      <c r="AP63" s="89"/>
      <c r="AQ63" s="89"/>
      <c r="AR63" s="89"/>
      <c r="AS63" s="89"/>
      <c r="AT63" s="89"/>
      <c r="AU63" s="89"/>
      <c r="AV63" s="89"/>
      <c r="AW63" s="89"/>
      <c r="AX63" s="89"/>
      <c r="AY63" s="89"/>
      <c r="AZ63" s="90">
        <f>[1]П1.16!$M$11</f>
        <v>62</v>
      </c>
      <c r="BA63" s="89"/>
      <c r="BB63" s="89"/>
      <c r="BC63" s="89"/>
      <c r="BD63" s="89"/>
      <c r="BE63" s="89"/>
      <c r="BF63" s="89"/>
      <c r="BG63" s="89"/>
      <c r="BH63" s="89"/>
      <c r="BI63" s="89"/>
      <c r="BJ63" s="89"/>
      <c r="BK63" s="89"/>
      <c r="BL63" s="89"/>
      <c r="BM63" s="89"/>
      <c r="BN63" s="89"/>
      <c r="BO63" s="89"/>
      <c r="BP63" s="89"/>
      <c r="BQ63" s="89"/>
      <c r="BR63" s="89"/>
      <c r="BS63" s="89"/>
      <c r="BT63" s="90">
        <f>[1]П1.16!$N$11</f>
        <v>60</v>
      </c>
      <c r="BU63" s="89"/>
      <c r="BV63" s="89"/>
      <c r="BW63" s="89"/>
      <c r="BX63" s="89"/>
      <c r="BY63" s="89"/>
      <c r="BZ63" s="89"/>
      <c r="CA63" s="89"/>
      <c r="CB63" s="89"/>
      <c r="CC63" s="89"/>
      <c r="CD63" s="89"/>
      <c r="CE63" s="89"/>
      <c r="CF63" s="89"/>
      <c r="CG63" s="89"/>
      <c r="CH63" s="89"/>
      <c r="CI63" s="89"/>
      <c r="CJ63" s="89"/>
      <c r="CK63" s="90">
        <f>[1]П1.16!$O$11</f>
        <v>62</v>
      </c>
      <c r="CL63" s="89"/>
      <c r="CM63" s="89"/>
      <c r="CN63" s="89"/>
      <c r="CO63" s="89"/>
      <c r="CP63" s="89"/>
      <c r="CQ63" s="89"/>
      <c r="CR63" s="89"/>
      <c r="CS63" s="89"/>
      <c r="CT63" s="89"/>
      <c r="CU63" s="89"/>
      <c r="CV63" s="89"/>
      <c r="CW63" s="89"/>
      <c r="CX63" s="89"/>
      <c r="CY63" s="89"/>
      <c r="CZ63" s="89"/>
      <c r="DA63" s="89"/>
      <c r="DB63" s="90">
        <f>CK63</f>
        <v>62</v>
      </c>
      <c r="DC63" s="89"/>
      <c r="DD63" s="89"/>
      <c r="DE63" s="89"/>
      <c r="DF63" s="89"/>
      <c r="DG63" s="89"/>
      <c r="DH63" s="89"/>
      <c r="DI63" s="89"/>
      <c r="DJ63" s="89"/>
      <c r="DK63" s="89"/>
      <c r="DL63" s="89"/>
      <c r="DM63" s="89"/>
      <c r="DN63" s="89"/>
      <c r="DO63" s="89"/>
      <c r="DP63" s="89"/>
      <c r="DQ63" s="89"/>
      <c r="DR63" s="89"/>
      <c r="DS63" s="90">
        <f>DB63</f>
        <v>62</v>
      </c>
      <c r="DT63" s="89"/>
      <c r="DU63" s="89"/>
      <c r="DV63" s="89"/>
      <c r="DW63" s="89"/>
      <c r="DX63" s="89"/>
      <c r="DY63" s="89"/>
      <c r="DZ63" s="89"/>
      <c r="EA63" s="89"/>
      <c r="EB63" s="89"/>
      <c r="EC63" s="89"/>
      <c r="ED63" s="89"/>
      <c r="EE63" s="89"/>
      <c r="EF63" s="89"/>
      <c r="EG63" s="89"/>
      <c r="EH63" s="89"/>
      <c r="EI63" s="89"/>
      <c r="EJ63" s="90">
        <f>DS63</f>
        <v>62</v>
      </c>
      <c r="EK63" s="89"/>
      <c r="EL63" s="89"/>
      <c r="EM63" s="89"/>
      <c r="EN63" s="89"/>
      <c r="EO63" s="89"/>
      <c r="EP63" s="89"/>
      <c r="EQ63" s="89"/>
      <c r="ER63" s="89"/>
      <c r="ES63" s="89"/>
      <c r="ET63" s="89"/>
      <c r="EU63" s="89"/>
      <c r="EV63" s="89"/>
      <c r="EW63" s="89"/>
      <c r="EX63" s="89"/>
      <c r="EY63" s="89"/>
      <c r="EZ63" s="89"/>
      <c r="FA63" s="90">
        <f>EJ63</f>
        <v>62</v>
      </c>
      <c r="FB63" s="89"/>
      <c r="FC63" s="89"/>
      <c r="FD63" s="89"/>
      <c r="FE63" s="89"/>
      <c r="FF63" s="89"/>
      <c r="FG63" s="89"/>
      <c r="FH63" s="89"/>
      <c r="FI63" s="89"/>
      <c r="FJ63" s="89"/>
      <c r="FK63" s="89"/>
      <c r="FL63" s="89"/>
      <c r="FM63" s="89"/>
      <c r="FN63" s="89"/>
      <c r="FO63" s="89"/>
      <c r="FP63" s="89"/>
      <c r="FQ63" s="89"/>
    </row>
    <row r="64" spans="1:173" s="3" customFormat="1" ht="27.75" customHeight="1">
      <c r="A64" s="91" t="s">
        <v>84</v>
      </c>
      <c r="B64" s="91"/>
      <c r="C64" s="91"/>
      <c r="D64" s="91"/>
      <c r="E64" s="91"/>
      <c r="F64" s="91"/>
      <c r="G64" s="91"/>
      <c r="H64" s="92" t="s">
        <v>86</v>
      </c>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89" t="s">
        <v>85</v>
      </c>
      <c r="AK64" s="89"/>
      <c r="AL64" s="89"/>
      <c r="AM64" s="89"/>
      <c r="AN64" s="89"/>
      <c r="AO64" s="89"/>
      <c r="AP64" s="89"/>
      <c r="AQ64" s="89"/>
      <c r="AR64" s="89"/>
      <c r="AS64" s="89"/>
      <c r="AT64" s="89"/>
      <c r="AU64" s="89"/>
      <c r="AV64" s="89"/>
      <c r="AW64" s="89"/>
      <c r="AX64" s="89"/>
      <c r="AY64" s="89"/>
      <c r="AZ64" s="90">
        <f>AZ63</f>
        <v>62</v>
      </c>
      <c r="BA64" s="89"/>
      <c r="BB64" s="89"/>
      <c r="BC64" s="89"/>
      <c r="BD64" s="89"/>
      <c r="BE64" s="89"/>
      <c r="BF64" s="89"/>
      <c r="BG64" s="89"/>
      <c r="BH64" s="89"/>
      <c r="BI64" s="89"/>
      <c r="BJ64" s="89"/>
      <c r="BK64" s="89"/>
      <c r="BL64" s="89"/>
      <c r="BM64" s="89"/>
      <c r="BN64" s="89"/>
      <c r="BO64" s="89"/>
      <c r="BP64" s="89"/>
      <c r="BQ64" s="89"/>
      <c r="BR64" s="89"/>
      <c r="BS64" s="89"/>
      <c r="BT64" s="90">
        <f>BT63</f>
        <v>60</v>
      </c>
      <c r="BU64" s="89"/>
      <c r="BV64" s="89"/>
      <c r="BW64" s="89"/>
      <c r="BX64" s="89"/>
      <c r="BY64" s="89"/>
      <c r="BZ64" s="89"/>
      <c r="CA64" s="89"/>
      <c r="CB64" s="89"/>
      <c r="CC64" s="89"/>
      <c r="CD64" s="89"/>
      <c r="CE64" s="89"/>
      <c r="CF64" s="89"/>
      <c r="CG64" s="89"/>
      <c r="CH64" s="89"/>
      <c r="CI64" s="89"/>
      <c r="CJ64" s="89"/>
      <c r="CK64" s="90">
        <f>CK63</f>
        <v>62</v>
      </c>
      <c r="CL64" s="89"/>
      <c r="CM64" s="89"/>
      <c r="CN64" s="89"/>
      <c r="CO64" s="89"/>
      <c r="CP64" s="89"/>
      <c r="CQ64" s="89"/>
      <c r="CR64" s="89"/>
      <c r="CS64" s="89"/>
      <c r="CT64" s="89"/>
      <c r="CU64" s="89"/>
      <c r="CV64" s="89"/>
      <c r="CW64" s="89"/>
      <c r="CX64" s="89"/>
      <c r="CY64" s="89"/>
      <c r="CZ64" s="89"/>
      <c r="DA64" s="89"/>
      <c r="DB64" s="90">
        <f>CK64</f>
        <v>62</v>
      </c>
      <c r="DC64" s="89"/>
      <c r="DD64" s="89"/>
      <c r="DE64" s="89"/>
      <c r="DF64" s="89"/>
      <c r="DG64" s="89"/>
      <c r="DH64" s="89"/>
      <c r="DI64" s="89"/>
      <c r="DJ64" s="89"/>
      <c r="DK64" s="89"/>
      <c r="DL64" s="89"/>
      <c r="DM64" s="89"/>
      <c r="DN64" s="89"/>
      <c r="DO64" s="89"/>
      <c r="DP64" s="89"/>
      <c r="DQ64" s="89"/>
      <c r="DR64" s="89"/>
      <c r="DS64" s="90">
        <f>DB64</f>
        <v>62</v>
      </c>
      <c r="DT64" s="89"/>
      <c r="DU64" s="89"/>
      <c r="DV64" s="89"/>
      <c r="DW64" s="89"/>
      <c r="DX64" s="89"/>
      <c r="DY64" s="89"/>
      <c r="DZ64" s="89"/>
      <c r="EA64" s="89"/>
      <c r="EB64" s="89"/>
      <c r="EC64" s="89"/>
      <c r="ED64" s="89"/>
      <c r="EE64" s="89"/>
      <c r="EF64" s="89"/>
      <c r="EG64" s="89"/>
      <c r="EH64" s="89"/>
      <c r="EI64" s="89"/>
      <c r="EJ64" s="90">
        <f>DS64</f>
        <v>62</v>
      </c>
      <c r="EK64" s="89"/>
      <c r="EL64" s="89"/>
      <c r="EM64" s="89"/>
      <c r="EN64" s="89"/>
      <c r="EO64" s="89"/>
      <c r="EP64" s="89"/>
      <c r="EQ64" s="89"/>
      <c r="ER64" s="89"/>
      <c r="ES64" s="89"/>
      <c r="ET64" s="89"/>
      <c r="EU64" s="89"/>
      <c r="EV64" s="89"/>
      <c r="EW64" s="89"/>
      <c r="EX64" s="89"/>
      <c r="EY64" s="89"/>
      <c r="EZ64" s="89"/>
      <c r="FA64" s="90">
        <f>EJ64</f>
        <v>62</v>
      </c>
      <c r="FB64" s="89"/>
      <c r="FC64" s="89"/>
      <c r="FD64" s="89"/>
      <c r="FE64" s="89"/>
      <c r="FF64" s="89"/>
      <c r="FG64" s="89"/>
      <c r="FH64" s="89"/>
      <c r="FI64" s="89"/>
      <c r="FJ64" s="89"/>
      <c r="FK64" s="89"/>
      <c r="FL64" s="89"/>
      <c r="FM64" s="89"/>
      <c r="FN64" s="89"/>
      <c r="FO64" s="89"/>
      <c r="FP64" s="89"/>
      <c r="FQ64" s="89"/>
    </row>
    <row r="65" spans="1:173" s="3" customFormat="1" ht="27.75" customHeight="1">
      <c r="A65" s="91" t="s">
        <v>87</v>
      </c>
      <c r="B65" s="91"/>
      <c r="C65" s="91"/>
      <c r="D65" s="91"/>
      <c r="E65" s="91"/>
      <c r="F65" s="91"/>
      <c r="G65" s="91"/>
      <c r="H65" s="92" t="s">
        <v>89</v>
      </c>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89" t="s">
        <v>88</v>
      </c>
      <c r="AK65" s="89"/>
      <c r="AL65" s="89"/>
      <c r="AM65" s="89"/>
      <c r="AN65" s="89"/>
      <c r="AO65" s="89"/>
      <c r="AP65" s="89"/>
      <c r="AQ65" s="89"/>
      <c r="AR65" s="89"/>
      <c r="AS65" s="89"/>
      <c r="AT65" s="89"/>
      <c r="AU65" s="89"/>
      <c r="AV65" s="89"/>
      <c r="AW65" s="89"/>
      <c r="AX65" s="89"/>
      <c r="AY65" s="89"/>
      <c r="AZ65" s="90">
        <f>[1]П1.16!$M$34</f>
        <v>47675.548387096773</v>
      </c>
      <c r="BA65" s="89"/>
      <c r="BB65" s="89"/>
      <c r="BC65" s="89"/>
      <c r="BD65" s="89"/>
      <c r="BE65" s="89"/>
      <c r="BF65" s="89"/>
      <c r="BG65" s="89"/>
      <c r="BH65" s="89"/>
      <c r="BI65" s="89"/>
      <c r="BJ65" s="89"/>
      <c r="BK65" s="89"/>
      <c r="BL65" s="89"/>
      <c r="BM65" s="89"/>
      <c r="BN65" s="89"/>
      <c r="BO65" s="89"/>
      <c r="BP65" s="89"/>
      <c r="BQ65" s="89"/>
      <c r="BR65" s="89"/>
      <c r="BS65" s="89"/>
      <c r="BT65" s="90">
        <f>[1]П1.16!$N$34</f>
        <v>54079.210640000005</v>
      </c>
      <c r="BU65" s="89"/>
      <c r="BV65" s="89"/>
      <c r="BW65" s="89"/>
      <c r="BX65" s="89"/>
      <c r="BY65" s="89"/>
      <c r="BZ65" s="89"/>
      <c r="CA65" s="89"/>
      <c r="CB65" s="89"/>
      <c r="CC65" s="89"/>
      <c r="CD65" s="89"/>
      <c r="CE65" s="89"/>
      <c r="CF65" s="89"/>
      <c r="CG65" s="89"/>
      <c r="CH65" s="89"/>
      <c r="CI65" s="89"/>
      <c r="CJ65" s="89"/>
      <c r="CK65" s="90">
        <f>[1]П1.16!$O$34</f>
        <v>59071.137776000003</v>
      </c>
      <c r="CL65" s="89"/>
      <c r="CM65" s="89"/>
      <c r="CN65" s="89"/>
      <c r="CO65" s="89"/>
      <c r="CP65" s="89"/>
      <c r="CQ65" s="89"/>
      <c r="CR65" s="89"/>
      <c r="CS65" s="89"/>
      <c r="CT65" s="89"/>
      <c r="CU65" s="89"/>
      <c r="CV65" s="89"/>
      <c r="CW65" s="89"/>
      <c r="CX65" s="89"/>
      <c r="CY65" s="89"/>
      <c r="CZ65" s="89"/>
      <c r="DA65" s="89"/>
      <c r="DB65" s="90">
        <f>'[2]Прил №2'!$G37</f>
        <v>74454.804900556031</v>
      </c>
      <c r="DC65" s="89"/>
      <c r="DD65" s="89"/>
      <c r="DE65" s="89"/>
      <c r="DF65" s="89"/>
      <c r="DG65" s="89"/>
      <c r="DH65" s="89"/>
      <c r="DI65" s="89"/>
      <c r="DJ65" s="89"/>
      <c r="DK65" s="89"/>
      <c r="DL65" s="89"/>
      <c r="DM65" s="89"/>
      <c r="DN65" s="89"/>
      <c r="DO65" s="89"/>
      <c r="DP65" s="89"/>
      <c r="DQ65" s="89"/>
      <c r="DR65" s="89"/>
      <c r="DS65" s="90">
        <f>'[2]Прил №2'!$H37</f>
        <v>76658.667125612512</v>
      </c>
      <c r="DT65" s="89"/>
      <c r="DU65" s="89"/>
      <c r="DV65" s="89"/>
      <c r="DW65" s="89"/>
      <c r="DX65" s="89"/>
      <c r="DY65" s="89"/>
      <c r="DZ65" s="89"/>
      <c r="EA65" s="89"/>
      <c r="EB65" s="89"/>
      <c r="EC65" s="89"/>
      <c r="ED65" s="89"/>
      <c r="EE65" s="89"/>
      <c r="EF65" s="89"/>
      <c r="EG65" s="89"/>
      <c r="EH65" s="89"/>
      <c r="EI65" s="89"/>
      <c r="EJ65" s="90">
        <f>'[2]Прил №2'!$I37</f>
        <v>78927.763672530651</v>
      </c>
      <c r="EK65" s="89"/>
      <c r="EL65" s="89"/>
      <c r="EM65" s="89"/>
      <c r="EN65" s="89"/>
      <c r="EO65" s="89"/>
      <c r="EP65" s="89"/>
      <c r="EQ65" s="89"/>
      <c r="ER65" s="89"/>
      <c r="ES65" s="89"/>
      <c r="ET65" s="89"/>
      <c r="EU65" s="89"/>
      <c r="EV65" s="89"/>
      <c r="EW65" s="89"/>
      <c r="EX65" s="89"/>
      <c r="EY65" s="89"/>
      <c r="EZ65" s="89"/>
      <c r="FA65" s="90">
        <f>'[2]Прил №2'!J37</f>
        <v>81264.025477237563</v>
      </c>
      <c r="FB65" s="89"/>
      <c r="FC65" s="89"/>
      <c r="FD65" s="89"/>
      <c r="FE65" s="89"/>
      <c r="FF65" s="89"/>
      <c r="FG65" s="89"/>
      <c r="FH65" s="89"/>
      <c r="FI65" s="89"/>
      <c r="FJ65" s="89"/>
      <c r="FK65" s="89"/>
      <c r="FL65" s="89"/>
      <c r="FM65" s="89"/>
      <c r="FN65" s="89"/>
      <c r="FO65" s="89"/>
      <c r="FP65" s="89"/>
      <c r="FQ65" s="89"/>
    </row>
    <row r="66" spans="1:173" s="3" customFormat="1" ht="48" customHeight="1">
      <c r="A66" s="91" t="s">
        <v>90</v>
      </c>
      <c r="B66" s="91"/>
      <c r="C66" s="91"/>
      <c r="D66" s="91"/>
      <c r="E66" s="91"/>
      <c r="F66" s="91"/>
      <c r="G66" s="91"/>
      <c r="H66" s="92" t="s">
        <v>91</v>
      </c>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89"/>
      <c r="AK66" s="89"/>
      <c r="AL66" s="89"/>
      <c r="AM66" s="89"/>
      <c r="AN66" s="89"/>
      <c r="AO66" s="89"/>
      <c r="AP66" s="89"/>
      <c r="AQ66" s="89"/>
      <c r="AR66" s="89"/>
      <c r="AS66" s="89"/>
      <c r="AT66" s="89"/>
      <c r="AU66" s="89"/>
      <c r="AV66" s="89"/>
      <c r="AW66" s="89"/>
      <c r="AX66" s="89"/>
      <c r="AY66" s="89"/>
      <c r="AZ66" s="90"/>
      <c r="BA66" s="89"/>
      <c r="BB66" s="89"/>
      <c r="BC66" s="89"/>
      <c r="BD66" s="89"/>
      <c r="BE66" s="89"/>
      <c r="BF66" s="89"/>
      <c r="BG66" s="89"/>
      <c r="BH66" s="89"/>
      <c r="BI66" s="89"/>
      <c r="BJ66" s="89"/>
      <c r="BK66" s="89"/>
      <c r="BL66" s="89"/>
      <c r="BM66" s="89"/>
      <c r="BN66" s="89"/>
      <c r="BO66" s="89"/>
      <c r="BP66" s="89"/>
      <c r="BQ66" s="89"/>
      <c r="BR66" s="89"/>
      <c r="BS66" s="89"/>
      <c r="BT66" s="90"/>
      <c r="BU66" s="89"/>
      <c r="BV66" s="89"/>
      <c r="BW66" s="89"/>
      <c r="BX66" s="89"/>
      <c r="BY66" s="89"/>
      <c r="BZ66" s="89"/>
      <c r="CA66" s="89"/>
      <c r="CB66" s="89"/>
      <c r="CC66" s="89"/>
      <c r="CD66" s="89"/>
      <c r="CE66" s="89"/>
      <c r="CF66" s="89"/>
      <c r="CG66" s="89"/>
      <c r="CH66" s="89"/>
      <c r="CI66" s="89"/>
      <c r="CJ66" s="89"/>
      <c r="CK66" s="90"/>
      <c r="CL66" s="89"/>
      <c r="CM66" s="89"/>
      <c r="CN66" s="89"/>
      <c r="CO66" s="89"/>
      <c r="CP66" s="89"/>
      <c r="CQ66" s="89"/>
      <c r="CR66" s="89"/>
      <c r="CS66" s="89"/>
      <c r="CT66" s="89"/>
      <c r="CU66" s="89"/>
      <c r="CV66" s="89"/>
      <c r="CW66" s="89"/>
      <c r="CX66" s="89"/>
      <c r="CY66" s="89"/>
      <c r="CZ66" s="89"/>
      <c r="DA66" s="89"/>
      <c r="DB66" s="90"/>
      <c r="DC66" s="89"/>
      <c r="DD66" s="89"/>
      <c r="DE66" s="89"/>
      <c r="DF66" s="89"/>
      <c r="DG66" s="89"/>
      <c r="DH66" s="89"/>
      <c r="DI66" s="89"/>
      <c r="DJ66" s="89"/>
      <c r="DK66" s="89"/>
      <c r="DL66" s="89"/>
      <c r="DM66" s="89"/>
      <c r="DN66" s="89"/>
      <c r="DO66" s="89"/>
      <c r="DP66" s="89"/>
      <c r="DQ66" s="89"/>
      <c r="DR66" s="89"/>
      <c r="DS66" s="90"/>
      <c r="DT66" s="89"/>
      <c r="DU66" s="89"/>
      <c r="DV66" s="89"/>
      <c r="DW66" s="89"/>
      <c r="DX66" s="89"/>
      <c r="DY66" s="89"/>
      <c r="DZ66" s="89"/>
      <c r="EA66" s="89"/>
      <c r="EB66" s="89"/>
      <c r="EC66" s="89"/>
      <c r="ED66" s="89"/>
      <c r="EE66" s="89"/>
      <c r="EF66" s="89"/>
      <c r="EG66" s="89"/>
      <c r="EH66" s="89"/>
      <c r="EI66" s="89"/>
      <c r="EJ66" s="90"/>
      <c r="EK66" s="89"/>
      <c r="EL66" s="89"/>
      <c r="EM66" s="89"/>
      <c r="EN66" s="89"/>
      <c r="EO66" s="89"/>
      <c r="EP66" s="89"/>
      <c r="EQ66" s="89"/>
      <c r="ER66" s="89"/>
      <c r="ES66" s="89"/>
      <c r="ET66" s="89"/>
      <c r="EU66" s="89"/>
      <c r="EV66" s="89"/>
      <c r="EW66" s="89"/>
      <c r="EX66" s="89"/>
      <c r="EY66" s="89"/>
      <c r="EZ66" s="89"/>
      <c r="FA66" s="90"/>
      <c r="FB66" s="89"/>
      <c r="FC66" s="89"/>
      <c r="FD66" s="89"/>
      <c r="FE66" s="89"/>
      <c r="FF66" s="89"/>
      <c r="FG66" s="89"/>
      <c r="FH66" s="89"/>
      <c r="FI66" s="89"/>
      <c r="FJ66" s="89"/>
      <c r="FK66" s="89"/>
      <c r="FL66" s="89"/>
      <c r="FM66" s="89"/>
      <c r="FN66" s="89"/>
      <c r="FO66" s="89"/>
      <c r="FP66" s="89"/>
      <c r="FQ66" s="89"/>
    </row>
    <row r="67" spans="1:173" s="3" customFormat="1" ht="54" customHeight="1">
      <c r="A67" s="91" t="s">
        <v>92</v>
      </c>
      <c r="B67" s="91"/>
      <c r="C67" s="91"/>
      <c r="D67" s="91"/>
      <c r="E67" s="91"/>
      <c r="F67" s="91"/>
      <c r="G67" s="91"/>
      <c r="H67" s="92" t="s">
        <v>93</v>
      </c>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89" t="s">
        <v>30</v>
      </c>
      <c r="AK67" s="89"/>
      <c r="AL67" s="89"/>
      <c r="AM67" s="89"/>
      <c r="AN67" s="89"/>
      <c r="AO67" s="89"/>
      <c r="AP67" s="89"/>
      <c r="AQ67" s="89"/>
      <c r="AR67" s="89"/>
      <c r="AS67" s="89"/>
      <c r="AT67" s="89"/>
      <c r="AU67" s="89"/>
      <c r="AV67" s="89"/>
      <c r="AW67" s="89"/>
      <c r="AX67" s="89"/>
      <c r="AY67" s="89"/>
      <c r="AZ67" s="90">
        <v>11</v>
      </c>
      <c r="BA67" s="89"/>
      <c r="BB67" s="89"/>
      <c r="BC67" s="89"/>
      <c r="BD67" s="89"/>
      <c r="BE67" s="89"/>
      <c r="BF67" s="89"/>
      <c r="BG67" s="89"/>
      <c r="BH67" s="89"/>
      <c r="BI67" s="89"/>
      <c r="BJ67" s="89"/>
      <c r="BK67" s="89"/>
      <c r="BL67" s="89"/>
      <c r="BM67" s="89"/>
      <c r="BN67" s="89"/>
      <c r="BO67" s="89"/>
      <c r="BP67" s="89"/>
      <c r="BQ67" s="89"/>
      <c r="BR67" s="89"/>
      <c r="BS67" s="89"/>
      <c r="BT67" s="90"/>
      <c r="BU67" s="89"/>
      <c r="BV67" s="89"/>
      <c r="BW67" s="89"/>
      <c r="BX67" s="89"/>
      <c r="BY67" s="89"/>
      <c r="BZ67" s="89"/>
      <c r="CA67" s="89"/>
      <c r="CB67" s="89"/>
      <c r="CC67" s="89"/>
      <c r="CD67" s="89"/>
      <c r="CE67" s="89"/>
      <c r="CF67" s="89"/>
      <c r="CG67" s="89"/>
      <c r="CH67" s="89"/>
      <c r="CI67" s="89"/>
      <c r="CJ67" s="89"/>
      <c r="CK67" s="90"/>
      <c r="CL67" s="89"/>
      <c r="CM67" s="89"/>
      <c r="CN67" s="89"/>
      <c r="CO67" s="89"/>
      <c r="CP67" s="89"/>
      <c r="CQ67" s="89"/>
      <c r="CR67" s="89"/>
      <c r="CS67" s="89"/>
      <c r="CT67" s="89"/>
      <c r="CU67" s="89"/>
      <c r="CV67" s="89"/>
      <c r="CW67" s="89"/>
      <c r="CX67" s="89"/>
      <c r="CY67" s="89"/>
      <c r="CZ67" s="89"/>
      <c r="DA67" s="89"/>
      <c r="DB67" s="90">
        <f>CK67</f>
        <v>0</v>
      </c>
      <c r="DC67" s="89"/>
      <c r="DD67" s="89"/>
      <c r="DE67" s="89"/>
      <c r="DF67" s="89"/>
      <c r="DG67" s="89"/>
      <c r="DH67" s="89"/>
      <c r="DI67" s="89"/>
      <c r="DJ67" s="89"/>
      <c r="DK67" s="89"/>
      <c r="DL67" s="89"/>
      <c r="DM67" s="89"/>
      <c r="DN67" s="89"/>
      <c r="DO67" s="89"/>
      <c r="DP67" s="89"/>
      <c r="DQ67" s="89"/>
      <c r="DR67" s="89"/>
      <c r="DS67" s="90">
        <f>DB67</f>
        <v>0</v>
      </c>
      <c r="DT67" s="89"/>
      <c r="DU67" s="89"/>
      <c r="DV67" s="89"/>
      <c r="DW67" s="89"/>
      <c r="DX67" s="89"/>
      <c r="DY67" s="89"/>
      <c r="DZ67" s="89"/>
      <c r="EA67" s="89"/>
      <c r="EB67" s="89"/>
      <c r="EC67" s="89"/>
      <c r="ED67" s="89"/>
      <c r="EE67" s="89"/>
      <c r="EF67" s="89"/>
      <c r="EG67" s="89"/>
      <c r="EH67" s="89"/>
      <c r="EI67" s="89"/>
      <c r="EJ67" s="90">
        <f>DS67</f>
        <v>0</v>
      </c>
      <c r="EK67" s="89"/>
      <c r="EL67" s="89"/>
      <c r="EM67" s="89"/>
      <c r="EN67" s="89"/>
      <c r="EO67" s="89"/>
      <c r="EP67" s="89"/>
      <c r="EQ67" s="89"/>
      <c r="ER67" s="89"/>
      <c r="ES67" s="89"/>
      <c r="ET67" s="89"/>
      <c r="EU67" s="89"/>
      <c r="EV67" s="89"/>
      <c r="EW67" s="89"/>
      <c r="EX67" s="89"/>
      <c r="EY67" s="89"/>
      <c r="EZ67" s="89"/>
      <c r="FA67" s="90">
        <f>EJ67</f>
        <v>0</v>
      </c>
      <c r="FB67" s="89"/>
      <c r="FC67" s="89"/>
      <c r="FD67" s="89"/>
      <c r="FE67" s="89"/>
      <c r="FF67" s="89"/>
      <c r="FG67" s="89"/>
      <c r="FH67" s="89"/>
      <c r="FI67" s="89"/>
      <c r="FJ67" s="89"/>
      <c r="FK67" s="89"/>
      <c r="FL67" s="89"/>
      <c r="FM67" s="89"/>
      <c r="FN67" s="89"/>
      <c r="FO67" s="89"/>
      <c r="FP67" s="89"/>
      <c r="FQ67" s="89"/>
    </row>
    <row r="68" spans="1:173" s="3" customFormat="1" ht="66" customHeight="1">
      <c r="A68" s="91" t="s">
        <v>94</v>
      </c>
      <c r="B68" s="91"/>
      <c r="C68" s="91"/>
      <c r="D68" s="91"/>
      <c r="E68" s="91"/>
      <c r="F68" s="91"/>
      <c r="G68" s="91"/>
      <c r="H68" s="92" t="s">
        <v>95</v>
      </c>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89" t="s">
        <v>30</v>
      </c>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90"/>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row>
    <row r="69" spans="1:173" s="3" customFormat="1" ht="15" customHeight="1">
      <c r="A69" s="109" t="s">
        <v>96</v>
      </c>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c r="EO69" s="109"/>
      <c r="EP69" s="109"/>
      <c r="EQ69" s="109"/>
      <c r="ER69" s="109"/>
      <c r="ES69" s="109"/>
      <c r="ET69" s="109"/>
      <c r="EU69" s="109"/>
      <c r="EV69" s="109"/>
      <c r="EW69" s="109"/>
      <c r="EX69" s="109"/>
      <c r="EY69" s="109"/>
      <c r="EZ69" s="109"/>
      <c r="FA69" s="109"/>
      <c r="FB69" s="109"/>
      <c r="FC69" s="109"/>
      <c r="FD69" s="109"/>
      <c r="FE69" s="109"/>
      <c r="FF69" s="109"/>
      <c r="FG69" s="109"/>
      <c r="FH69" s="109"/>
      <c r="FI69" s="109"/>
      <c r="FJ69" s="109"/>
      <c r="FK69" s="109"/>
      <c r="FL69" s="109"/>
      <c r="FM69" s="109"/>
      <c r="FN69" s="109"/>
      <c r="FO69" s="109"/>
      <c r="FP69" s="109"/>
      <c r="FQ69" s="109"/>
    </row>
    <row r="70" spans="1:173" s="3" customFormat="1" ht="40.5" customHeight="1">
      <c r="A70" s="91" t="s">
        <v>26</v>
      </c>
      <c r="B70" s="91"/>
      <c r="C70" s="91"/>
      <c r="D70" s="91"/>
      <c r="E70" s="91"/>
      <c r="F70" s="91"/>
      <c r="G70" s="91"/>
      <c r="H70" s="92" t="s">
        <v>97</v>
      </c>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row>
    <row r="71" spans="1:173" s="3" customFormat="1" ht="15" customHeight="1">
      <c r="A71" s="91"/>
      <c r="B71" s="91"/>
      <c r="C71" s="91"/>
      <c r="D71" s="91"/>
      <c r="E71" s="91"/>
      <c r="F71" s="91"/>
      <c r="G71" s="91"/>
      <c r="H71" s="92" t="s">
        <v>65</v>
      </c>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row>
    <row r="72" spans="1:173" s="3" customFormat="1" ht="40.5" customHeight="1">
      <c r="A72" s="91" t="s">
        <v>28</v>
      </c>
      <c r="B72" s="91"/>
      <c r="C72" s="91"/>
      <c r="D72" s="91"/>
      <c r="E72" s="91"/>
      <c r="F72" s="91"/>
      <c r="G72" s="91"/>
      <c r="H72" s="92" t="s">
        <v>98</v>
      </c>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89" t="s">
        <v>53</v>
      </c>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row>
    <row r="73" spans="1:173" s="3" customFormat="1" ht="27.75" customHeight="1">
      <c r="A73" s="91" t="s">
        <v>99</v>
      </c>
      <c r="B73" s="91"/>
      <c r="C73" s="91"/>
      <c r="D73" s="91"/>
      <c r="E73" s="91"/>
      <c r="F73" s="91"/>
      <c r="G73" s="91"/>
      <c r="H73" s="92" t="s">
        <v>100</v>
      </c>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89" t="s">
        <v>53</v>
      </c>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row>
    <row r="74" spans="1:173" s="3" customFormat="1" ht="15" customHeight="1">
      <c r="A74" s="91"/>
      <c r="B74" s="91"/>
      <c r="C74" s="91"/>
      <c r="D74" s="91"/>
      <c r="E74" s="91"/>
      <c r="F74" s="91"/>
      <c r="G74" s="91"/>
      <c r="H74" s="92" t="s">
        <v>101</v>
      </c>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89" t="s">
        <v>53</v>
      </c>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row>
    <row r="75" spans="1:173" s="3" customFormat="1" ht="15" customHeight="1">
      <c r="A75" s="91"/>
      <c r="B75" s="91"/>
      <c r="C75" s="91"/>
      <c r="D75" s="91"/>
      <c r="E75" s="91"/>
      <c r="F75" s="91"/>
      <c r="G75" s="91"/>
      <c r="H75" s="92" t="s">
        <v>102</v>
      </c>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89" t="s">
        <v>53</v>
      </c>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row>
    <row r="76" spans="1:173" s="3" customFormat="1" ht="15" customHeight="1">
      <c r="A76" s="91" t="s">
        <v>103</v>
      </c>
      <c r="B76" s="91"/>
      <c r="C76" s="91"/>
      <c r="D76" s="91"/>
      <c r="E76" s="91"/>
      <c r="F76" s="91"/>
      <c r="G76" s="91"/>
      <c r="H76" s="92" t="s">
        <v>104</v>
      </c>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89" t="s">
        <v>53</v>
      </c>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row>
    <row r="77" spans="1:173" s="3" customFormat="1" ht="15" customHeight="1">
      <c r="A77" s="91"/>
      <c r="B77" s="91"/>
      <c r="C77" s="91"/>
      <c r="D77" s="91"/>
      <c r="E77" s="91"/>
      <c r="F77" s="91"/>
      <c r="G77" s="91"/>
      <c r="H77" s="92" t="s">
        <v>101</v>
      </c>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89" t="s">
        <v>53</v>
      </c>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row>
    <row r="78" spans="1:173" s="3" customFormat="1" ht="15" customHeight="1">
      <c r="A78" s="91"/>
      <c r="B78" s="91"/>
      <c r="C78" s="91"/>
      <c r="D78" s="91"/>
      <c r="E78" s="91"/>
      <c r="F78" s="91"/>
      <c r="G78" s="91"/>
      <c r="H78" s="92" t="s">
        <v>102</v>
      </c>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89" t="s">
        <v>53</v>
      </c>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row>
    <row r="79" spans="1:173" s="3" customFormat="1" ht="15" customHeight="1">
      <c r="A79" s="91"/>
      <c r="B79" s="91"/>
      <c r="C79" s="91"/>
      <c r="D79" s="91"/>
      <c r="E79" s="91"/>
      <c r="F79" s="91"/>
      <c r="G79" s="91"/>
      <c r="H79" s="92" t="s">
        <v>65</v>
      </c>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89" t="s">
        <v>53</v>
      </c>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row>
    <row r="80" spans="1:173" s="3" customFormat="1" ht="120" customHeight="1">
      <c r="A80" s="91" t="s">
        <v>105</v>
      </c>
      <c r="B80" s="91"/>
      <c r="C80" s="91"/>
      <c r="D80" s="91"/>
      <c r="E80" s="91"/>
      <c r="F80" s="91"/>
      <c r="G80" s="91"/>
      <c r="H80" s="92" t="s">
        <v>106</v>
      </c>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89" t="s">
        <v>53</v>
      </c>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row>
    <row r="81" spans="1:173" s="3" customFormat="1" ht="27.75" customHeight="1">
      <c r="A81" s="91" t="s">
        <v>27</v>
      </c>
      <c r="B81" s="91"/>
      <c r="C81" s="91"/>
      <c r="D81" s="91"/>
      <c r="E81" s="91"/>
      <c r="F81" s="91"/>
      <c r="G81" s="91"/>
      <c r="H81" s="92" t="s">
        <v>100</v>
      </c>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89" t="s">
        <v>53</v>
      </c>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row>
    <row r="82" spans="1:173" s="3" customFormat="1" ht="15" customHeight="1">
      <c r="A82" s="91"/>
      <c r="B82" s="91"/>
      <c r="C82" s="91"/>
      <c r="D82" s="91"/>
      <c r="E82" s="91"/>
      <c r="F82" s="91"/>
      <c r="G82" s="91"/>
      <c r="H82" s="92" t="s">
        <v>101</v>
      </c>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89" t="s">
        <v>53</v>
      </c>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row>
    <row r="83" spans="1:173" s="3" customFormat="1" ht="15" customHeight="1">
      <c r="A83" s="91"/>
      <c r="B83" s="91"/>
      <c r="C83" s="91"/>
      <c r="D83" s="91"/>
      <c r="E83" s="91"/>
      <c r="F83" s="91"/>
      <c r="G83" s="91"/>
      <c r="H83" s="92" t="s">
        <v>102</v>
      </c>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89" t="s">
        <v>53</v>
      </c>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row>
    <row r="84" spans="1:173" s="3" customFormat="1" ht="15" customHeight="1">
      <c r="A84" s="91" t="s">
        <v>107</v>
      </c>
      <c r="B84" s="91"/>
      <c r="C84" s="91"/>
      <c r="D84" s="91"/>
      <c r="E84" s="91"/>
      <c r="F84" s="91"/>
      <c r="G84" s="91"/>
      <c r="H84" s="92" t="s">
        <v>104</v>
      </c>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89" t="s">
        <v>53</v>
      </c>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89"/>
      <c r="EI84" s="89"/>
      <c r="EJ84" s="89"/>
      <c r="EK84" s="89"/>
      <c r="EL84" s="89"/>
      <c r="EM84" s="89"/>
      <c r="EN84" s="89"/>
      <c r="EO84" s="89"/>
      <c r="EP84" s="89"/>
      <c r="EQ84" s="89"/>
      <c r="ER84" s="89"/>
      <c r="ES84" s="89"/>
      <c r="ET84" s="89"/>
      <c r="EU84" s="89"/>
      <c r="EV84" s="89"/>
      <c r="EW84" s="89"/>
      <c r="EX84" s="89"/>
      <c r="EY84" s="89"/>
      <c r="EZ84" s="89"/>
      <c r="FA84" s="89"/>
      <c r="FB84" s="89"/>
      <c r="FC84" s="89"/>
      <c r="FD84" s="89"/>
      <c r="FE84" s="89"/>
      <c r="FF84" s="89"/>
      <c r="FG84" s="89"/>
      <c r="FH84" s="89"/>
      <c r="FI84" s="89"/>
      <c r="FJ84" s="89"/>
      <c r="FK84" s="89"/>
      <c r="FL84" s="89"/>
      <c r="FM84" s="89"/>
      <c r="FN84" s="89"/>
      <c r="FO84" s="89"/>
      <c r="FP84" s="89"/>
      <c r="FQ84" s="89"/>
    </row>
    <row r="85" spans="1:173" s="3" customFormat="1" ht="15" customHeight="1">
      <c r="A85" s="91"/>
      <c r="B85" s="91"/>
      <c r="C85" s="91"/>
      <c r="D85" s="91"/>
      <c r="E85" s="91"/>
      <c r="F85" s="91"/>
      <c r="G85" s="91"/>
      <c r="H85" s="92" t="s">
        <v>101</v>
      </c>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89" t="s">
        <v>53</v>
      </c>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c r="DU85" s="89"/>
      <c r="DV85" s="89"/>
      <c r="DW85" s="89"/>
      <c r="DX85" s="89"/>
      <c r="DY85" s="89"/>
      <c r="DZ85" s="89"/>
      <c r="EA85" s="89"/>
      <c r="EB85" s="89"/>
      <c r="EC85" s="89"/>
      <c r="ED85" s="89"/>
      <c r="EE85" s="89"/>
      <c r="EF85" s="89"/>
      <c r="EG85" s="89"/>
      <c r="EH85" s="89"/>
      <c r="EI85" s="89"/>
      <c r="EJ85" s="89"/>
      <c r="EK85" s="89"/>
      <c r="EL85" s="89"/>
      <c r="EM85" s="89"/>
      <c r="EN85" s="89"/>
      <c r="EO85" s="89"/>
      <c r="EP85" s="89"/>
      <c r="EQ85" s="89"/>
      <c r="ER85" s="89"/>
      <c r="ES85" s="89"/>
      <c r="ET85" s="89"/>
      <c r="EU85" s="89"/>
      <c r="EV85" s="89"/>
      <c r="EW85" s="89"/>
      <c r="EX85" s="89"/>
      <c r="EY85" s="89"/>
      <c r="EZ85" s="89"/>
      <c r="FA85" s="89"/>
      <c r="FB85" s="89"/>
      <c r="FC85" s="89"/>
      <c r="FD85" s="89"/>
      <c r="FE85" s="89"/>
      <c r="FF85" s="89"/>
      <c r="FG85" s="89"/>
      <c r="FH85" s="89"/>
      <c r="FI85" s="89"/>
      <c r="FJ85" s="89"/>
      <c r="FK85" s="89"/>
      <c r="FL85" s="89"/>
      <c r="FM85" s="89"/>
      <c r="FN85" s="89"/>
      <c r="FO85" s="89"/>
      <c r="FP85" s="89"/>
      <c r="FQ85" s="89"/>
    </row>
    <row r="86" spans="1:173" s="3" customFormat="1" ht="15" customHeight="1">
      <c r="A86" s="91"/>
      <c r="B86" s="91"/>
      <c r="C86" s="91"/>
      <c r="D86" s="91"/>
      <c r="E86" s="91"/>
      <c r="F86" s="91"/>
      <c r="G86" s="91"/>
      <c r="H86" s="92" t="s">
        <v>102</v>
      </c>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89" t="s">
        <v>53</v>
      </c>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c r="FN86" s="89"/>
      <c r="FO86" s="89"/>
      <c r="FP86" s="89"/>
      <c r="FQ86" s="89"/>
    </row>
    <row r="87" spans="1:173" s="3" customFormat="1" ht="93" customHeight="1">
      <c r="A87" s="91" t="s">
        <v>108</v>
      </c>
      <c r="B87" s="91"/>
      <c r="C87" s="91"/>
      <c r="D87" s="91"/>
      <c r="E87" s="91"/>
      <c r="F87" s="91"/>
      <c r="G87" s="91"/>
      <c r="H87" s="92" t="s">
        <v>109</v>
      </c>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89" t="s">
        <v>53</v>
      </c>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c r="DD87" s="89"/>
      <c r="DE87" s="89"/>
      <c r="DF87" s="89"/>
      <c r="DG87" s="89"/>
      <c r="DH87" s="89"/>
      <c r="DI87" s="89"/>
      <c r="DJ87" s="89"/>
      <c r="DK87" s="89"/>
      <c r="DL87" s="89"/>
      <c r="DM87" s="89"/>
      <c r="DN87" s="89"/>
      <c r="DO87" s="89"/>
      <c r="DP87" s="89"/>
      <c r="DQ87" s="89"/>
      <c r="DR87" s="89"/>
      <c r="DS87" s="89"/>
      <c r="DT87" s="89"/>
      <c r="DU87" s="89"/>
      <c r="DV87" s="89"/>
      <c r="DW87" s="89"/>
      <c r="DX87" s="89"/>
      <c r="DY87" s="89"/>
      <c r="DZ87" s="89"/>
      <c r="EA87" s="89"/>
      <c r="EB87" s="89"/>
      <c r="EC87" s="89"/>
      <c r="ED87" s="89"/>
      <c r="EE87" s="89"/>
      <c r="EF87" s="89"/>
      <c r="EG87" s="89"/>
      <c r="EH87" s="89"/>
      <c r="EI87" s="89"/>
      <c r="EJ87" s="89"/>
      <c r="EK87" s="89"/>
      <c r="EL87" s="89"/>
      <c r="EM87" s="89"/>
      <c r="EN87" s="89"/>
      <c r="EO87" s="89"/>
      <c r="EP87" s="89"/>
      <c r="EQ87" s="89"/>
      <c r="ER87" s="89"/>
      <c r="ES87" s="89"/>
      <c r="ET87" s="89"/>
      <c r="EU87" s="89"/>
      <c r="EV87" s="89"/>
      <c r="EW87" s="89"/>
      <c r="EX87" s="89"/>
      <c r="EY87" s="89"/>
      <c r="EZ87" s="89"/>
      <c r="FA87" s="89"/>
      <c r="FB87" s="89"/>
      <c r="FC87" s="89"/>
      <c r="FD87" s="89"/>
      <c r="FE87" s="89"/>
      <c r="FF87" s="89"/>
      <c r="FG87" s="89"/>
      <c r="FH87" s="89"/>
      <c r="FI87" s="89"/>
      <c r="FJ87" s="89"/>
      <c r="FK87" s="89"/>
      <c r="FL87" s="89"/>
      <c r="FM87" s="89"/>
      <c r="FN87" s="89"/>
      <c r="FO87" s="89"/>
      <c r="FP87" s="89"/>
      <c r="FQ87" s="89"/>
    </row>
    <row r="88" spans="1:173" s="3" customFormat="1" ht="27.75" customHeight="1">
      <c r="A88" s="91" t="s">
        <v>110</v>
      </c>
      <c r="B88" s="91"/>
      <c r="C88" s="91"/>
      <c r="D88" s="91"/>
      <c r="E88" s="91"/>
      <c r="F88" s="91"/>
      <c r="G88" s="91"/>
      <c r="H88" s="92" t="s">
        <v>100</v>
      </c>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89" t="s">
        <v>53</v>
      </c>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c r="DC88" s="89"/>
      <c r="DD88" s="89"/>
      <c r="DE88" s="89"/>
      <c r="DF88" s="89"/>
      <c r="DG88" s="89"/>
      <c r="DH88" s="89"/>
      <c r="DI88" s="89"/>
      <c r="DJ88" s="89"/>
      <c r="DK88" s="89"/>
      <c r="DL88" s="89"/>
      <c r="DM88" s="89"/>
      <c r="DN88" s="89"/>
      <c r="DO88" s="89"/>
      <c r="DP88" s="89"/>
      <c r="DQ88" s="89"/>
      <c r="DR88" s="89"/>
      <c r="DS88" s="89"/>
      <c r="DT88" s="89"/>
      <c r="DU88" s="89"/>
      <c r="DV88" s="89"/>
      <c r="DW88" s="89"/>
      <c r="DX88" s="89"/>
      <c r="DY88" s="89"/>
      <c r="DZ88" s="89"/>
      <c r="EA88" s="89"/>
      <c r="EB88" s="89"/>
      <c r="EC88" s="89"/>
      <c r="ED88" s="89"/>
      <c r="EE88" s="89"/>
      <c r="EF88" s="89"/>
      <c r="EG88" s="89"/>
      <c r="EH88" s="89"/>
      <c r="EI88" s="89"/>
      <c r="EJ88" s="89"/>
      <c r="EK88" s="89"/>
      <c r="EL88" s="89"/>
      <c r="EM88" s="89"/>
      <c r="EN88" s="89"/>
      <c r="EO88" s="89"/>
      <c r="EP88" s="89"/>
      <c r="EQ88" s="89"/>
      <c r="ER88" s="89"/>
      <c r="ES88" s="89"/>
      <c r="ET88" s="89"/>
      <c r="EU88" s="89"/>
      <c r="EV88" s="89"/>
      <c r="EW88" s="89"/>
      <c r="EX88" s="89"/>
      <c r="EY88" s="89"/>
      <c r="EZ88" s="89"/>
      <c r="FA88" s="89"/>
      <c r="FB88" s="89"/>
      <c r="FC88" s="89"/>
      <c r="FD88" s="89"/>
      <c r="FE88" s="89"/>
      <c r="FF88" s="89"/>
      <c r="FG88" s="89"/>
      <c r="FH88" s="89"/>
      <c r="FI88" s="89"/>
      <c r="FJ88" s="89"/>
      <c r="FK88" s="89"/>
      <c r="FL88" s="89"/>
      <c r="FM88" s="89"/>
      <c r="FN88" s="89"/>
      <c r="FO88" s="89"/>
      <c r="FP88" s="89"/>
      <c r="FQ88" s="89"/>
    </row>
    <row r="89" spans="1:173" s="3" customFormat="1" ht="15" customHeight="1">
      <c r="A89" s="91"/>
      <c r="B89" s="91"/>
      <c r="C89" s="91"/>
      <c r="D89" s="91"/>
      <c r="E89" s="91"/>
      <c r="F89" s="91"/>
      <c r="G89" s="91"/>
      <c r="H89" s="92" t="s">
        <v>101</v>
      </c>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89" t="s">
        <v>53</v>
      </c>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89"/>
      <c r="DB89" s="89"/>
      <c r="DC89" s="89"/>
      <c r="DD89" s="89"/>
      <c r="DE89" s="89"/>
      <c r="DF89" s="89"/>
      <c r="DG89" s="89"/>
      <c r="DH89" s="89"/>
      <c r="DI89" s="89"/>
      <c r="DJ89" s="89"/>
      <c r="DK89" s="89"/>
      <c r="DL89" s="89"/>
      <c r="DM89" s="89"/>
      <c r="DN89" s="89"/>
      <c r="DO89" s="89"/>
      <c r="DP89" s="89"/>
      <c r="DQ89" s="89"/>
      <c r="DR89" s="89"/>
      <c r="DS89" s="89"/>
      <c r="DT89" s="89"/>
      <c r="DU89" s="89"/>
      <c r="DV89" s="89"/>
      <c r="DW89" s="89"/>
      <c r="DX89" s="89"/>
      <c r="DY89" s="89"/>
      <c r="DZ89" s="89"/>
      <c r="EA89" s="89"/>
      <c r="EB89" s="89"/>
      <c r="EC89" s="89"/>
      <c r="ED89" s="89"/>
      <c r="EE89" s="89"/>
      <c r="EF89" s="89"/>
      <c r="EG89" s="89"/>
      <c r="EH89" s="89"/>
      <c r="EI89" s="89"/>
      <c r="EJ89" s="89"/>
      <c r="EK89" s="89"/>
      <c r="EL89" s="89"/>
      <c r="EM89" s="89"/>
      <c r="EN89" s="89"/>
      <c r="EO89" s="89"/>
      <c r="EP89" s="89"/>
      <c r="EQ89" s="89"/>
      <c r="ER89" s="89"/>
      <c r="ES89" s="89"/>
      <c r="ET89" s="89"/>
      <c r="EU89" s="89"/>
      <c r="EV89" s="89"/>
      <c r="EW89" s="89"/>
      <c r="EX89" s="89"/>
      <c r="EY89" s="89"/>
      <c r="EZ89" s="89"/>
      <c r="FA89" s="89"/>
      <c r="FB89" s="89"/>
      <c r="FC89" s="89"/>
      <c r="FD89" s="89"/>
      <c r="FE89" s="89"/>
      <c r="FF89" s="89"/>
      <c r="FG89" s="89"/>
      <c r="FH89" s="89"/>
      <c r="FI89" s="89"/>
      <c r="FJ89" s="89"/>
      <c r="FK89" s="89"/>
      <c r="FL89" s="89"/>
      <c r="FM89" s="89"/>
      <c r="FN89" s="89"/>
      <c r="FO89" s="89"/>
      <c r="FP89" s="89"/>
      <c r="FQ89" s="89"/>
    </row>
    <row r="90" spans="1:173" s="3" customFormat="1" ht="15" customHeight="1">
      <c r="A90" s="91"/>
      <c r="B90" s="91"/>
      <c r="C90" s="91"/>
      <c r="D90" s="91"/>
      <c r="E90" s="91"/>
      <c r="F90" s="91"/>
      <c r="G90" s="91"/>
      <c r="H90" s="92" t="s">
        <v>102</v>
      </c>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89" t="s">
        <v>53</v>
      </c>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c r="CY90" s="89"/>
      <c r="CZ90" s="89"/>
      <c r="DA90" s="89"/>
      <c r="DB90" s="89"/>
      <c r="DC90" s="89"/>
      <c r="DD90" s="89"/>
      <c r="DE90" s="89"/>
      <c r="DF90" s="89"/>
      <c r="DG90" s="89"/>
      <c r="DH90" s="89"/>
      <c r="DI90" s="89"/>
      <c r="DJ90" s="89"/>
      <c r="DK90" s="89"/>
      <c r="DL90" s="89"/>
      <c r="DM90" s="89"/>
      <c r="DN90" s="89"/>
      <c r="DO90" s="89"/>
      <c r="DP90" s="89"/>
      <c r="DQ90" s="89"/>
      <c r="DR90" s="89"/>
      <c r="DS90" s="89"/>
      <c r="DT90" s="89"/>
      <c r="DU90" s="89"/>
      <c r="DV90" s="89"/>
      <c r="DW90" s="89"/>
      <c r="DX90" s="89"/>
      <c r="DY90" s="89"/>
      <c r="DZ90" s="89"/>
      <c r="EA90" s="89"/>
      <c r="EB90" s="89"/>
      <c r="EC90" s="89"/>
      <c r="ED90" s="89"/>
      <c r="EE90" s="89"/>
      <c r="EF90" s="89"/>
      <c r="EG90" s="89"/>
      <c r="EH90" s="89"/>
      <c r="EI90" s="89"/>
      <c r="EJ90" s="89"/>
      <c r="EK90" s="89"/>
      <c r="EL90" s="89"/>
      <c r="EM90" s="89"/>
      <c r="EN90" s="89"/>
      <c r="EO90" s="89"/>
      <c r="EP90" s="89"/>
      <c r="EQ90" s="89"/>
      <c r="ER90" s="89"/>
      <c r="ES90" s="89"/>
      <c r="ET90" s="89"/>
      <c r="EU90" s="89"/>
      <c r="EV90" s="89"/>
      <c r="EW90" s="89"/>
      <c r="EX90" s="89"/>
      <c r="EY90" s="89"/>
      <c r="EZ90" s="89"/>
      <c r="FA90" s="89"/>
      <c r="FB90" s="89"/>
      <c r="FC90" s="89"/>
      <c r="FD90" s="89"/>
      <c r="FE90" s="89"/>
      <c r="FF90" s="89"/>
      <c r="FG90" s="89"/>
      <c r="FH90" s="89"/>
      <c r="FI90" s="89"/>
      <c r="FJ90" s="89"/>
      <c r="FK90" s="89"/>
      <c r="FL90" s="89"/>
      <c r="FM90" s="89"/>
      <c r="FN90" s="89"/>
      <c r="FO90" s="89"/>
      <c r="FP90" s="89"/>
      <c r="FQ90" s="89"/>
    </row>
    <row r="91" spans="1:173" s="3" customFormat="1" ht="15" customHeight="1">
      <c r="A91" s="91" t="s">
        <v>111</v>
      </c>
      <c r="B91" s="91"/>
      <c r="C91" s="91"/>
      <c r="D91" s="91"/>
      <c r="E91" s="91"/>
      <c r="F91" s="91"/>
      <c r="G91" s="91"/>
      <c r="H91" s="92" t="s">
        <v>104</v>
      </c>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89" t="s">
        <v>53</v>
      </c>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c r="DC91" s="89"/>
      <c r="DD91" s="89"/>
      <c r="DE91" s="89"/>
      <c r="DF91" s="89"/>
      <c r="DG91" s="89"/>
      <c r="DH91" s="89"/>
      <c r="DI91" s="89"/>
      <c r="DJ91" s="89"/>
      <c r="DK91" s="89"/>
      <c r="DL91" s="89"/>
      <c r="DM91" s="89"/>
      <c r="DN91" s="89"/>
      <c r="DO91" s="89"/>
      <c r="DP91" s="89"/>
      <c r="DQ91" s="89"/>
      <c r="DR91" s="89"/>
      <c r="DS91" s="89"/>
      <c r="DT91" s="89"/>
      <c r="DU91" s="89"/>
      <c r="DV91" s="89"/>
      <c r="DW91" s="89"/>
      <c r="DX91" s="89"/>
      <c r="DY91" s="89"/>
      <c r="DZ91" s="89"/>
      <c r="EA91" s="89"/>
      <c r="EB91" s="89"/>
      <c r="EC91" s="89"/>
      <c r="ED91" s="89"/>
      <c r="EE91" s="89"/>
      <c r="EF91" s="89"/>
      <c r="EG91" s="89"/>
      <c r="EH91" s="89"/>
      <c r="EI91" s="89"/>
      <c r="EJ91" s="89"/>
      <c r="EK91" s="89"/>
      <c r="EL91" s="89"/>
      <c r="EM91" s="89"/>
      <c r="EN91" s="89"/>
      <c r="EO91" s="89"/>
      <c r="EP91" s="89"/>
      <c r="EQ91" s="89"/>
      <c r="ER91" s="89"/>
      <c r="ES91" s="89"/>
      <c r="ET91" s="89"/>
      <c r="EU91" s="89"/>
      <c r="EV91" s="89"/>
      <c r="EW91" s="89"/>
      <c r="EX91" s="89"/>
      <c r="EY91" s="89"/>
      <c r="EZ91" s="89"/>
      <c r="FA91" s="89"/>
      <c r="FB91" s="89"/>
      <c r="FC91" s="89"/>
      <c r="FD91" s="89"/>
      <c r="FE91" s="89"/>
      <c r="FF91" s="89"/>
      <c r="FG91" s="89"/>
      <c r="FH91" s="89"/>
      <c r="FI91" s="89"/>
      <c r="FJ91" s="89"/>
      <c r="FK91" s="89"/>
      <c r="FL91" s="89"/>
      <c r="FM91" s="89"/>
      <c r="FN91" s="89"/>
      <c r="FO91" s="89"/>
      <c r="FP91" s="89"/>
      <c r="FQ91" s="89"/>
    </row>
    <row r="92" spans="1:173" s="3" customFormat="1" ht="15" customHeight="1">
      <c r="A92" s="91"/>
      <c r="B92" s="91"/>
      <c r="C92" s="91"/>
      <c r="D92" s="91"/>
      <c r="E92" s="91"/>
      <c r="F92" s="91"/>
      <c r="G92" s="91"/>
      <c r="H92" s="92" t="s">
        <v>101</v>
      </c>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89" t="s">
        <v>53</v>
      </c>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s="89"/>
      <c r="EF92" s="89"/>
      <c r="EG92" s="89"/>
      <c r="EH92" s="89"/>
      <c r="EI92" s="89"/>
      <c r="EJ92" s="89"/>
      <c r="EK92" s="89"/>
      <c r="EL92" s="89"/>
      <c r="EM92" s="89"/>
      <c r="EN92" s="89"/>
      <c r="EO92" s="89"/>
      <c r="EP92" s="89"/>
      <c r="EQ92" s="89"/>
      <c r="ER92" s="89"/>
      <c r="ES92" s="89"/>
      <c r="ET92" s="89"/>
      <c r="EU92" s="89"/>
      <c r="EV92" s="89"/>
      <c r="EW92" s="89"/>
      <c r="EX92" s="89"/>
      <c r="EY92" s="89"/>
      <c r="EZ92" s="89"/>
      <c r="FA92" s="89"/>
      <c r="FB92" s="89"/>
      <c r="FC92" s="89"/>
      <c r="FD92" s="89"/>
      <c r="FE92" s="89"/>
      <c r="FF92" s="89"/>
      <c r="FG92" s="89"/>
      <c r="FH92" s="89"/>
      <c r="FI92" s="89"/>
      <c r="FJ92" s="89"/>
      <c r="FK92" s="89"/>
      <c r="FL92" s="89"/>
      <c r="FM92" s="89"/>
      <c r="FN92" s="89"/>
      <c r="FO92" s="89"/>
      <c r="FP92" s="89"/>
      <c r="FQ92" s="89"/>
    </row>
    <row r="93" spans="1:173" s="3" customFormat="1" ht="15" customHeight="1">
      <c r="A93" s="91"/>
      <c r="B93" s="91"/>
      <c r="C93" s="91"/>
      <c r="D93" s="91"/>
      <c r="E93" s="91"/>
      <c r="F93" s="91"/>
      <c r="G93" s="91"/>
      <c r="H93" s="92" t="s">
        <v>102</v>
      </c>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89" t="s">
        <v>53</v>
      </c>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c r="EO93" s="89"/>
      <c r="EP93" s="89"/>
      <c r="EQ93" s="89"/>
      <c r="ER93" s="89"/>
      <c r="ES93" s="89"/>
      <c r="ET93" s="89"/>
      <c r="EU93" s="89"/>
      <c r="EV93" s="89"/>
      <c r="EW93" s="89"/>
      <c r="EX93" s="89"/>
      <c r="EY93" s="89"/>
      <c r="EZ93" s="89"/>
      <c r="FA93" s="89"/>
      <c r="FB93" s="89"/>
      <c r="FC93" s="89"/>
      <c r="FD93" s="89"/>
      <c r="FE93" s="89"/>
      <c r="FF93" s="89"/>
      <c r="FG93" s="89"/>
      <c r="FH93" s="89"/>
      <c r="FI93" s="89"/>
      <c r="FJ93" s="89"/>
      <c r="FK93" s="89"/>
      <c r="FL93" s="89"/>
      <c r="FM93" s="89"/>
      <c r="FN93" s="89"/>
      <c r="FO93" s="89"/>
      <c r="FP93" s="89"/>
      <c r="FQ93" s="89"/>
    </row>
    <row r="94" spans="1:173" s="3" customFormat="1" ht="105" customHeight="1">
      <c r="A94" s="91" t="s">
        <v>112</v>
      </c>
      <c r="B94" s="91"/>
      <c r="C94" s="91"/>
      <c r="D94" s="91"/>
      <c r="E94" s="91"/>
      <c r="F94" s="91"/>
      <c r="G94" s="91"/>
      <c r="H94" s="92" t="s">
        <v>113</v>
      </c>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89" t="s">
        <v>53</v>
      </c>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c r="EO94" s="89"/>
      <c r="EP94" s="89"/>
      <c r="EQ94" s="89"/>
      <c r="ER94" s="89"/>
      <c r="ES94" s="89"/>
      <c r="ET94" s="89"/>
      <c r="EU94" s="89"/>
      <c r="EV94" s="89"/>
      <c r="EW94" s="89"/>
      <c r="EX94" s="89"/>
      <c r="EY94" s="89"/>
      <c r="EZ94" s="89"/>
      <c r="FA94" s="89"/>
      <c r="FB94" s="89"/>
      <c r="FC94" s="89"/>
      <c r="FD94" s="89"/>
      <c r="FE94" s="89"/>
      <c r="FF94" s="89"/>
      <c r="FG94" s="89"/>
      <c r="FH94" s="89"/>
      <c r="FI94" s="89"/>
      <c r="FJ94" s="89"/>
      <c r="FK94" s="89"/>
      <c r="FL94" s="89"/>
      <c r="FM94" s="89"/>
      <c r="FN94" s="89"/>
      <c r="FO94" s="89"/>
      <c r="FP94" s="89"/>
      <c r="FQ94" s="89"/>
    </row>
    <row r="95" spans="1:173" s="3" customFormat="1" ht="27.75" customHeight="1">
      <c r="A95" s="91" t="s">
        <v>114</v>
      </c>
      <c r="B95" s="91"/>
      <c r="C95" s="91"/>
      <c r="D95" s="91"/>
      <c r="E95" s="91"/>
      <c r="F95" s="91"/>
      <c r="G95" s="91"/>
      <c r="H95" s="92" t="s">
        <v>100</v>
      </c>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89" t="s">
        <v>53</v>
      </c>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c r="FN95" s="89"/>
      <c r="FO95" s="89"/>
      <c r="FP95" s="89"/>
      <c r="FQ95" s="89"/>
    </row>
    <row r="96" spans="1:173" s="3" customFormat="1" ht="15" customHeight="1">
      <c r="A96" s="91"/>
      <c r="B96" s="91"/>
      <c r="C96" s="91"/>
      <c r="D96" s="91"/>
      <c r="E96" s="91"/>
      <c r="F96" s="91"/>
      <c r="G96" s="91"/>
      <c r="H96" s="92" t="s">
        <v>101</v>
      </c>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89" t="s">
        <v>53</v>
      </c>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89"/>
      <c r="EZ96" s="89"/>
      <c r="FA96" s="89"/>
      <c r="FB96" s="89"/>
      <c r="FC96" s="89"/>
      <c r="FD96" s="89"/>
      <c r="FE96" s="89"/>
      <c r="FF96" s="89"/>
      <c r="FG96" s="89"/>
      <c r="FH96" s="89"/>
      <c r="FI96" s="89"/>
      <c r="FJ96" s="89"/>
      <c r="FK96" s="89"/>
      <c r="FL96" s="89"/>
      <c r="FM96" s="89"/>
      <c r="FN96" s="89"/>
      <c r="FO96" s="89"/>
      <c r="FP96" s="89"/>
      <c r="FQ96" s="89"/>
    </row>
    <row r="97" spans="1:173" s="3" customFormat="1" ht="15" customHeight="1">
      <c r="A97" s="91"/>
      <c r="B97" s="91"/>
      <c r="C97" s="91"/>
      <c r="D97" s="91"/>
      <c r="E97" s="91"/>
      <c r="F97" s="91"/>
      <c r="G97" s="91"/>
      <c r="H97" s="92" t="s">
        <v>102</v>
      </c>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89" t="s">
        <v>53</v>
      </c>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c r="EO97" s="89"/>
      <c r="EP97" s="89"/>
      <c r="EQ97" s="89"/>
      <c r="ER97" s="89"/>
      <c r="ES97" s="89"/>
      <c r="ET97" s="89"/>
      <c r="EU97" s="89"/>
      <c r="EV97" s="89"/>
      <c r="EW97" s="89"/>
      <c r="EX97" s="89"/>
      <c r="EY97" s="89"/>
      <c r="EZ97" s="89"/>
      <c r="FA97" s="89"/>
      <c r="FB97" s="89"/>
      <c r="FC97" s="89"/>
      <c r="FD97" s="89"/>
      <c r="FE97" s="89"/>
      <c r="FF97" s="89"/>
      <c r="FG97" s="89"/>
      <c r="FH97" s="89"/>
      <c r="FI97" s="89"/>
      <c r="FJ97" s="89"/>
      <c r="FK97" s="89"/>
      <c r="FL97" s="89"/>
      <c r="FM97" s="89"/>
      <c r="FN97" s="89"/>
      <c r="FO97" s="89"/>
      <c r="FP97" s="89"/>
      <c r="FQ97" s="89"/>
    </row>
    <row r="98" spans="1:173" s="3" customFormat="1" ht="15" customHeight="1">
      <c r="A98" s="91" t="s">
        <v>115</v>
      </c>
      <c r="B98" s="91"/>
      <c r="C98" s="91"/>
      <c r="D98" s="91"/>
      <c r="E98" s="91"/>
      <c r="F98" s="91"/>
      <c r="G98" s="91"/>
      <c r="H98" s="92" t="s">
        <v>104</v>
      </c>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89" t="s">
        <v>53</v>
      </c>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c r="FG98" s="89"/>
      <c r="FH98" s="89"/>
      <c r="FI98" s="89"/>
      <c r="FJ98" s="89"/>
      <c r="FK98" s="89"/>
      <c r="FL98" s="89"/>
      <c r="FM98" s="89"/>
      <c r="FN98" s="89"/>
      <c r="FO98" s="89"/>
      <c r="FP98" s="89"/>
      <c r="FQ98" s="89"/>
    </row>
    <row r="99" spans="1:173" s="3" customFormat="1" ht="15" customHeight="1">
      <c r="A99" s="91"/>
      <c r="B99" s="91"/>
      <c r="C99" s="91"/>
      <c r="D99" s="91"/>
      <c r="E99" s="91"/>
      <c r="F99" s="91"/>
      <c r="G99" s="91"/>
      <c r="H99" s="92" t="s">
        <v>101</v>
      </c>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89" t="s">
        <v>53</v>
      </c>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row>
    <row r="100" spans="1:173" s="3" customFormat="1" ht="15" customHeight="1">
      <c r="A100" s="91"/>
      <c r="B100" s="91"/>
      <c r="C100" s="91"/>
      <c r="D100" s="91"/>
      <c r="E100" s="91"/>
      <c r="F100" s="91"/>
      <c r="G100" s="91"/>
      <c r="H100" s="92" t="s">
        <v>102</v>
      </c>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89" t="s">
        <v>53</v>
      </c>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c r="FG100" s="89"/>
      <c r="FH100" s="89"/>
      <c r="FI100" s="89"/>
      <c r="FJ100" s="89"/>
      <c r="FK100" s="89"/>
      <c r="FL100" s="89"/>
      <c r="FM100" s="89"/>
      <c r="FN100" s="89"/>
      <c r="FO100" s="89"/>
      <c r="FP100" s="89"/>
      <c r="FQ100" s="89"/>
    </row>
    <row r="101" spans="1:173" s="3" customFormat="1" ht="120" customHeight="1">
      <c r="A101" s="91" t="s">
        <v>116</v>
      </c>
      <c r="B101" s="91"/>
      <c r="C101" s="91"/>
      <c r="D101" s="91"/>
      <c r="E101" s="91"/>
      <c r="F101" s="91"/>
      <c r="G101" s="91"/>
      <c r="H101" s="92" t="s">
        <v>117</v>
      </c>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89" t="s">
        <v>53</v>
      </c>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row>
    <row r="102" spans="1:173" s="3" customFormat="1" ht="27.75" customHeight="1">
      <c r="A102" s="91" t="s">
        <v>118</v>
      </c>
      <c r="B102" s="91"/>
      <c r="C102" s="91"/>
      <c r="D102" s="91"/>
      <c r="E102" s="91"/>
      <c r="F102" s="91"/>
      <c r="G102" s="91"/>
      <c r="H102" s="92" t="s">
        <v>100</v>
      </c>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89" t="s">
        <v>53</v>
      </c>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c r="FG102" s="89"/>
      <c r="FH102" s="89"/>
      <c r="FI102" s="89"/>
      <c r="FJ102" s="89"/>
      <c r="FK102" s="89"/>
      <c r="FL102" s="89"/>
      <c r="FM102" s="89"/>
      <c r="FN102" s="89"/>
      <c r="FO102" s="89"/>
      <c r="FP102" s="89"/>
      <c r="FQ102" s="89"/>
    </row>
    <row r="103" spans="1:173" s="3" customFormat="1" ht="15" customHeight="1">
      <c r="A103" s="91"/>
      <c r="B103" s="91"/>
      <c r="C103" s="91"/>
      <c r="D103" s="91"/>
      <c r="E103" s="91"/>
      <c r="F103" s="91"/>
      <c r="G103" s="91"/>
      <c r="H103" s="92" t="s">
        <v>101</v>
      </c>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89" t="s">
        <v>53</v>
      </c>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row>
    <row r="104" spans="1:173" s="3" customFormat="1" ht="15" customHeight="1">
      <c r="A104" s="91"/>
      <c r="B104" s="91"/>
      <c r="C104" s="91"/>
      <c r="D104" s="91"/>
      <c r="E104" s="91"/>
      <c r="F104" s="91"/>
      <c r="G104" s="91"/>
      <c r="H104" s="92" t="s">
        <v>102</v>
      </c>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89" t="s">
        <v>53</v>
      </c>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row>
    <row r="105" spans="1:173" s="3" customFormat="1" ht="15" customHeight="1">
      <c r="A105" s="91" t="s">
        <v>119</v>
      </c>
      <c r="B105" s="91"/>
      <c r="C105" s="91"/>
      <c r="D105" s="91"/>
      <c r="E105" s="91"/>
      <c r="F105" s="91"/>
      <c r="G105" s="91"/>
      <c r="H105" s="92" t="s">
        <v>104</v>
      </c>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89" t="s">
        <v>53</v>
      </c>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row>
    <row r="106" spans="1:173" s="3" customFormat="1" ht="15" customHeight="1">
      <c r="A106" s="91"/>
      <c r="B106" s="91"/>
      <c r="C106" s="91"/>
      <c r="D106" s="91"/>
      <c r="E106" s="91"/>
      <c r="F106" s="91"/>
      <c r="G106" s="91"/>
      <c r="H106" s="92" t="s">
        <v>101</v>
      </c>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89" t="s">
        <v>53</v>
      </c>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row>
    <row r="107" spans="1:173" s="3" customFormat="1" ht="15" customHeight="1">
      <c r="A107" s="91"/>
      <c r="B107" s="91"/>
      <c r="C107" s="91"/>
      <c r="D107" s="91"/>
      <c r="E107" s="91"/>
      <c r="F107" s="91"/>
      <c r="G107" s="91"/>
      <c r="H107" s="92" t="s">
        <v>102</v>
      </c>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89" t="s">
        <v>53</v>
      </c>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c r="FN107" s="89"/>
      <c r="FO107" s="89"/>
      <c r="FP107" s="89"/>
      <c r="FQ107" s="89"/>
    </row>
    <row r="108" spans="1:173" s="3" customFormat="1" ht="27.75" customHeight="1">
      <c r="A108" s="91" t="s">
        <v>120</v>
      </c>
      <c r="B108" s="91"/>
      <c r="C108" s="91"/>
      <c r="D108" s="91"/>
      <c r="E108" s="91"/>
      <c r="F108" s="91"/>
      <c r="G108" s="91"/>
      <c r="H108" s="92" t="s">
        <v>121</v>
      </c>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89" t="s">
        <v>53</v>
      </c>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row>
    <row r="109" spans="1:173" s="3" customFormat="1" ht="27.75" customHeight="1">
      <c r="A109" s="91" t="s">
        <v>122</v>
      </c>
      <c r="B109" s="91"/>
      <c r="C109" s="91"/>
      <c r="D109" s="91"/>
      <c r="E109" s="91"/>
      <c r="F109" s="91"/>
      <c r="G109" s="91"/>
      <c r="H109" s="92" t="s">
        <v>100</v>
      </c>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89" t="s">
        <v>53</v>
      </c>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row>
    <row r="110" spans="1:173" s="3" customFormat="1" ht="15" customHeight="1">
      <c r="A110" s="91"/>
      <c r="B110" s="91"/>
      <c r="C110" s="91"/>
      <c r="D110" s="91"/>
      <c r="E110" s="91"/>
      <c r="F110" s="91"/>
      <c r="G110" s="91"/>
      <c r="H110" s="92" t="s">
        <v>101</v>
      </c>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89" t="s">
        <v>53</v>
      </c>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row>
    <row r="111" spans="1:173" s="3" customFormat="1" ht="15" customHeight="1">
      <c r="A111" s="91"/>
      <c r="B111" s="91"/>
      <c r="C111" s="91"/>
      <c r="D111" s="91"/>
      <c r="E111" s="91"/>
      <c r="F111" s="91"/>
      <c r="G111" s="91"/>
      <c r="H111" s="92" t="s">
        <v>102</v>
      </c>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89" t="s">
        <v>53</v>
      </c>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c r="FN111" s="89"/>
      <c r="FO111" s="89"/>
      <c r="FP111" s="89"/>
      <c r="FQ111" s="89"/>
    </row>
    <row r="112" spans="1:173" s="3" customFormat="1" ht="15" customHeight="1">
      <c r="A112" s="91" t="s">
        <v>123</v>
      </c>
      <c r="B112" s="91"/>
      <c r="C112" s="91"/>
      <c r="D112" s="91"/>
      <c r="E112" s="91"/>
      <c r="F112" s="91"/>
      <c r="G112" s="91"/>
      <c r="H112" s="92" t="s">
        <v>104</v>
      </c>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89" t="s">
        <v>53</v>
      </c>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c r="FN112" s="89"/>
      <c r="FO112" s="89"/>
      <c r="FP112" s="89"/>
      <c r="FQ112" s="89"/>
    </row>
    <row r="113" spans="1:173" s="3" customFormat="1" ht="15" customHeight="1">
      <c r="A113" s="91"/>
      <c r="B113" s="91"/>
      <c r="C113" s="91"/>
      <c r="D113" s="91"/>
      <c r="E113" s="91"/>
      <c r="F113" s="91"/>
      <c r="G113" s="91"/>
      <c r="H113" s="92" t="s">
        <v>101</v>
      </c>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89" t="s">
        <v>53</v>
      </c>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row>
    <row r="114" spans="1:173" s="3" customFormat="1" ht="15" customHeight="1">
      <c r="A114" s="91"/>
      <c r="B114" s="91"/>
      <c r="C114" s="91"/>
      <c r="D114" s="91"/>
      <c r="E114" s="91"/>
      <c r="F114" s="91"/>
      <c r="G114" s="91"/>
      <c r="H114" s="92" t="s">
        <v>102</v>
      </c>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89" t="s">
        <v>53</v>
      </c>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row>
    <row r="115" spans="1:173" s="3" customFormat="1" ht="27.75" customHeight="1">
      <c r="A115" s="91" t="s">
        <v>124</v>
      </c>
      <c r="B115" s="91"/>
      <c r="C115" s="91"/>
      <c r="D115" s="91"/>
      <c r="E115" s="91"/>
      <c r="F115" s="91"/>
      <c r="G115" s="91"/>
      <c r="H115" s="92" t="s">
        <v>125</v>
      </c>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89" t="s">
        <v>53</v>
      </c>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c r="FN115" s="89"/>
      <c r="FO115" s="89"/>
      <c r="FP115" s="89"/>
      <c r="FQ115" s="89"/>
    </row>
    <row r="116" spans="1:173" s="3" customFormat="1" ht="27.75" customHeight="1">
      <c r="A116" s="91" t="s">
        <v>126</v>
      </c>
      <c r="B116" s="91"/>
      <c r="C116" s="91"/>
      <c r="D116" s="91"/>
      <c r="E116" s="91"/>
      <c r="F116" s="91"/>
      <c r="G116" s="91"/>
      <c r="H116" s="92" t="s">
        <v>100</v>
      </c>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89" t="s">
        <v>53</v>
      </c>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row>
    <row r="117" spans="1:173" s="3" customFormat="1" ht="15" customHeight="1">
      <c r="A117" s="91"/>
      <c r="B117" s="91"/>
      <c r="C117" s="91"/>
      <c r="D117" s="91"/>
      <c r="E117" s="91"/>
      <c r="F117" s="91"/>
      <c r="G117" s="91"/>
      <c r="H117" s="92" t="s">
        <v>101</v>
      </c>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89" t="s">
        <v>53</v>
      </c>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row>
    <row r="118" spans="1:173" s="3" customFormat="1" ht="15" customHeight="1">
      <c r="A118" s="91"/>
      <c r="B118" s="91"/>
      <c r="C118" s="91"/>
      <c r="D118" s="91"/>
      <c r="E118" s="91"/>
      <c r="F118" s="91"/>
      <c r="G118" s="91"/>
      <c r="H118" s="92" t="s">
        <v>102</v>
      </c>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89" t="s">
        <v>53</v>
      </c>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c r="FN118" s="89"/>
      <c r="FO118" s="89"/>
      <c r="FP118" s="89"/>
      <c r="FQ118" s="89"/>
    </row>
    <row r="119" spans="1:173" s="3" customFormat="1" ht="15" customHeight="1">
      <c r="A119" s="91" t="s">
        <v>127</v>
      </c>
      <c r="B119" s="91"/>
      <c r="C119" s="91"/>
      <c r="D119" s="91"/>
      <c r="E119" s="91"/>
      <c r="F119" s="91"/>
      <c r="G119" s="91"/>
      <c r="H119" s="92" t="s">
        <v>104</v>
      </c>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89" t="s">
        <v>53</v>
      </c>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row>
    <row r="120" spans="1:173" s="3" customFormat="1" ht="15" customHeight="1">
      <c r="A120" s="91"/>
      <c r="B120" s="91"/>
      <c r="C120" s="91"/>
      <c r="D120" s="91"/>
      <c r="E120" s="91"/>
      <c r="F120" s="91"/>
      <c r="G120" s="91"/>
      <c r="H120" s="92" t="s">
        <v>101</v>
      </c>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89" t="s">
        <v>53</v>
      </c>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c r="DU120" s="89"/>
      <c r="DV120" s="89"/>
      <c r="DW120" s="89"/>
      <c r="DX120" s="89"/>
      <c r="DY120" s="89"/>
      <c r="DZ120" s="89"/>
      <c r="EA120" s="89"/>
      <c r="EB120" s="89"/>
      <c r="EC120" s="89"/>
      <c r="ED120" s="89"/>
      <c r="EE120" s="89"/>
      <c r="EF120" s="89"/>
      <c r="EG120" s="89"/>
      <c r="EH120" s="89"/>
      <c r="EI120" s="89"/>
      <c r="EJ120" s="89"/>
      <c r="EK120" s="89"/>
      <c r="EL120" s="89"/>
      <c r="EM120" s="89"/>
      <c r="EN120" s="89"/>
      <c r="EO120" s="89"/>
      <c r="EP120" s="89"/>
      <c r="EQ120" s="89"/>
      <c r="ER120" s="89"/>
      <c r="ES120" s="89"/>
      <c r="ET120" s="89"/>
      <c r="EU120" s="89"/>
      <c r="EV120" s="89"/>
      <c r="EW120" s="89"/>
      <c r="EX120" s="89"/>
      <c r="EY120" s="89"/>
      <c r="EZ120" s="89"/>
      <c r="FA120" s="89"/>
      <c r="FB120" s="89"/>
      <c r="FC120" s="89"/>
      <c r="FD120" s="89"/>
      <c r="FE120" s="89"/>
      <c r="FF120" s="89"/>
      <c r="FG120" s="89"/>
      <c r="FH120" s="89"/>
      <c r="FI120" s="89"/>
      <c r="FJ120" s="89"/>
      <c r="FK120" s="89"/>
      <c r="FL120" s="89"/>
      <c r="FM120" s="89"/>
      <c r="FN120" s="89"/>
      <c r="FO120" s="89"/>
      <c r="FP120" s="89"/>
      <c r="FQ120" s="89"/>
    </row>
    <row r="121" spans="1:173" s="3" customFormat="1" ht="15" customHeight="1">
      <c r="A121" s="91"/>
      <c r="B121" s="91"/>
      <c r="C121" s="91"/>
      <c r="D121" s="91"/>
      <c r="E121" s="91"/>
      <c r="F121" s="91"/>
      <c r="G121" s="91"/>
      <c r="H121" s="92" t="s">
        <v>102</v>
      </c>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89" t="s">
        <v>53</v>
      </c>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c r="DU121" s="89"/>
      <c r="DV121" s="89"/>
      <c r="DW121" s="89"/>
      <c r="DX121" s="89"/>
      <c r="DY121" s="89"/>
      <c r="DZ121" s="89"/>
      <c r="EA121" s="89"/>
      <c r="EB121" s="89"/>
      <c r="EC121" s="89"/>
      <c r="ED121" s="89"/>
      <c r="EE121" s="89"/>
      <c r="EF121" s="89"/>
      <c r="EG121" s="89"/>
      <c r="EH121" s="89"/>
      <c r="EI121" s="89"/>
      <c r="EJ121" s="89"/>
      <c r="EK121" s="89"/>
      <c r="EL121" s="89"/>
      <c r="EM121" s="89"/>
      <c r="EN121" s="89"/>
      <c r="EO121" s="89"/>
      <c r="EP121" s="89"/>
      <c r="EQ121" s="89"/>
      <c r="ER121" s="89"/>
      <c r="ES121" s="89"/>
      <c r="ET121" s="89"/>
      <c r="EU121" s="89"/>
      <c r="EV121" s="89"/>
      <c r="EW121" s="89"/>
      <c r="EX121" s="89"/>
      <c r="EY121" s="89"/>
      <c r="EZ121" s="89"/>
      <c r="FA121" s="89"/>
      <c r="FB121" s="89"/>
      <c r="FC121" s="89"/>
      <c r="FD121" s="89"/>
      <c r="FE121" s="89"/>
      <c r="FF121" s="89"/>
      <c r="FG121" s="89"/>
      <c r="FH121" s="89"/>
      <c r="FI121" s="89"/>
      <c r="FJ121" s="89"/>
      <c r="FK121" s="89"/>
      <c r="FL121" s="89"/>
      <c r="FM121" s="89"/>
      <c r="FN121" s="89"/>
      <c r="FO121" s="89"/>
      <c r="FP121" s="89"/>
      <c r="FQ121" s="89"/>
    </row>
    <row r="122" spans="1:173" s="3" customFormat="1" ht="93" customHeight="1">
      <c r="A122" s="91" t="s">
        <v>31</v>
      </c>
      <c r="B122" s="91"/>
      <c r="C122" s="91"/>
      <c r="D122" s="91"/>
      <c r="E122" s="91"/>
      <c r="F122" s="91"/>
      <c r="G122" s="91"/>
      <c r="H122" s="92" t="s">
        <v>128</v>
      </c>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89" t="s">
        <v>53</v>
      </c>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c r="FH122" s="89"/>
      <c r="FI122" s="89"/>
      <c r="FJ122" s="89"/>
      <c r="FK122" s="89"/>
      <c r="FL122" s="89"/>
      <c r="FM122" s="89"/>
      <c r="FN122" s="89"/>
      <c r="FO122" s="89"/>
      <c r="FP122" s="89"/>
      <c r="FQ122" s="89"/>
    </row>
    <row r="123" spans="1:173" s="3" customFormat="1" ht="15" customHeight="1">
      <c r="A123" s="91"/>
      <c r="B123" s="91"/>
      <c r="C123" s="91"/>
      <c r="D123" s="91"/>
      <c r="E123" s="91"/>
      <c r="F123" s="91"/>
      <c r="G123" s="91"/>
      <c r="H123" s="92" t="s">
        <v>129</v>
      </c>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89" t="s">
        <v>53</v>
      </c>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s="89"/>
      <c r="EE123" s="89"/>
      <c r="EF123" s="89"/>
      <c r="EG123" s="89"/>
      <c r="EH123" s="89"/>
      <c r="EI123" s="89"/>
      <c r="EJ123" s="89"/>
      <c r="EK123" s="89"/>
      <c r="EL123" s="89"/>
      <c r="EM123" s="89"/>
      <c r="EN123" s="89"/>
      <c r="EO123" s="89"/>
      <c r="EP123" s="89"/>
      <c r="EQ123" s="89"/>
      <c r="ER123" s="89"/>
      <c r="ES123" s="89"/>
      <c r="ET123" s="89"/>
      <c r="EU123" s="89"/>
      <c r="EV123" s="89"/>
      <c r="EW123" s="89"/>
      <c r="EX123" s="89"/>
      <c r="EY123" s="89"/>
      <c r="EZ123" s="89"/>
      <c r="FA123" s="89"/>
      <c r="FB123" s="89"/>
      <c r="FC123" s="89"/>
      <c r="FD123" s="89"/>
      <c r="FE123" s="89"/>
      <c r="FF123" s="89"/>
      <c r="FG123" s="89"/>
      <c r="FH123" s="89"/>
      <c r="FI123" s="89"/>
      <c r="FJ123" s="89"/>
      <c r="FK123" s="89"/>
      <c r="FL123" s="89"/>
      <c r="FM123" s="89"/>
      <c r="FN123" s="89"/>
      <c r="FO123" s="89"/>
      <c r="FP123" s="89"/>
      <c r="FQ123" s="89"/>
    </row>
    <row r="124" spans="1:173" s="3" customFormat="1" ht="15" customHeight="1">
      <c r="A124" s="91"/>
      <c r="B124" s="91"/>
      <c r="C124" s="91"/>
      <c r="D124" s="91"/>
      <c r="E124" s="91"/>
      <c r="F124" s="91"/>
      <c r="G124" s="91"/>
      <c r="H124" s="92" t="s">
        <v>101</v>
      </c>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89" t="s">
        <v>53</v>
      </c>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c r="FH124" s="89"/>
      <c r="FI124" s="89"/>
      <c r="FJ124" s="89"/>
      <c r="FK124" s="89"/>
      <c r="FL124" s="89"/>
      <c r="FM124" s="89"/>
      <c r="FN124" s="89"/>
      <c r="FO124" s="89"/>
      <c r="FP124" s="89"/>
      <c r="FQ124" s="89"/>
    </row>
    <row r="125" spans="1:173" s="3" customFormat="1" ht="15" customHeight="1">
      <c r="A125" s="91"/>
      <c r="B125" s="91"/>
      <c r="C125" s="91"/>
      <c r="D125" s="91"/>
      <c r="E125" s="91"/>
      <c r="F125" s="91"/>
      <c r="G125" s="91"/>
      <c r="H125" s="92" t="s">
        <v>102</v>
      </c>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89" t="s">
        <v>53</v>
      </c>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c r="FH125" s="89"/>
      <c r="FI125" s="89"/>
      <c r="FJ125" s="89"/>
      <c r="FK125" s="89"/>
      <c r="FL125" s="89"/>
      <c r="FM125" s="89"/>
      <c r="FN125" s="89"/>
      <c r="FO125" s="89"/>
      <c r="FP125" s="89"/>
      <c r="FQ125" s="89"/>
    </row>
    <row r="126" spans="1:173" s="3" customFormat="1" ht="15" customHeight="1">
      <c r="A126" s="91"/>
      <c r="B126" s="91"/>
      <c r="C126" s="91"/>
      <c r="D126" s="91"/>
      <c r="E126" s="91"/>
      <c r="F126" s="91"/>
      <c r="G126" s="91"/>
      <c r="H126" s="92" t="s">
        <v>130</v>
      </c>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89" t="s">
        <v>53</v>
      </c>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s="89"/>
      <c r="EE126" s="89"/>
      <c r="EF126" s="89"/>
      <c r="EG126" s="89"/>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c r="FH126" s="89"/>
      <c r="FI126" s="89"/>
      <c r="FJ126" s="89"/>
      <c r="FK126" s="89"/>
      <c r="FL126" s="89"/>
      <c r="FM126" s="89"/>
      <c r="FN126" s="89"/>
      <c r="FO126" s="89"/>
      <c r="FP126" s="89"/>
      <c r="FQ126" s="89"/>
    </row>
    <row r="127" spans="1:173" s="3" customFormat="1" ht="15" customHeight="1">
      <c r="A127" s="91"/>
      <c r="B127" s="91"/>
      <c r="C127" s="91"/>
      <c r="D127" s="91"/>
      <c r="E127" s="91"/>
      <c r="F127" s="91"/>
      <c r="G127" s="91"/>
      <c r="H127" s="92" t="s">
        <v>101</v>
      </c>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89" t="s">
        <v>53</v>
      </c>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c r="DU127" s="89"/>
      <c r="DV127" s="89"/>
      <c r="DW127" s="89"/>
      <c r="DX127" s="89"/>
      <c r="DY127" s="89"/>
      <c r="DZ127" s="89"/>
      <c r="EA127" s="89"/>
      <c r="EB127" s="89"/>
      <c r="EC127" s="89"/>
      <c r="ED127" s="89"/>
      <c r="EE127" s="89"/>
      <c r="EF127" s="89"/>
      <c r="EG127" s="89"/>
      <c r="EH127" s="89"/>
      <c r="EI127" s="89"/>
      <c r="EJ127" s="89"/>
      <c r="EK127" s="89"/>
      <c r="EL127" s="89"/>
      <c r="EM127" s="89"/>
      <c r="EN127" s="89"/>
      <c r="EO127" s="89"/>
      <c r="EP127" s="89"/>
      <c r="EQ127" s="89"/>
      <c r="ER127" s="89"/>
      <c r="ES127" s="89"/>
      <c r="ET127" s="89"/>
      <c r="EU127" s="89"/>
      <c r="EV127" s="89"/>
      <c r="EW127" s="89"/>
      <c r="EX127" s="89"/>
      <c r="EY127" s="89"/>
      <c r="EZ127" s="89"/>
      <c r="FA127" s="89"/>
      <c r="FB127" s="89"/>
      <c r="FC127" s="89"/>
      <c r="FD127" s="89"/>
      <c r="FE127" s="89"/>
      <c r="FF127" s="89"/>
      <c r="FG127" s="89"/>
      <c r="FH127" s="89"/>
      <c r="FI127" s="89"/>
      <c r="FJ127" s="89"/>
      <c r="FK127" s="89"/>
      <c r="FL127" s="89"/>
      <c r="FM127" s="89"/>
      <c r="FN127" s="89"/>
      <c r="FO127" s="89"/>
      <c r="FP127" s="89"/>
      <c r="FQ127" s="89"/>
    </row>
    <row r="128" spans="1:173" s="3" customFormat="1" ht="15" customHeight="1">
      <c r="A128" s="91"/>
      <c r="B128" s="91"/>
      <c r="C128" s="91"/>
      <c r="D128" s="91"/>
      <c r="E128" s="91"/>
      <c r="F128" s="91"/>
      <c r="G128" s="91"/>
      <c r="H128" s="92" t="s">
        <v>102</v>
      </c>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89" t="s">
        <v>53</v>
      </c>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c r="DU128" s="89"/>
      <c r="DV128" s="89"/>
      <c r="DW128" s="89"/>
      <c r="DX128" s="89"/>
      <c r="DY128" s="89"/>
      <c r="DZ128" s="89"/>
      <c r="EA128" s="89"/>
      <c r="EB128" s="89"/>
      <c r="EC128" s="89"/>
      <c r="ED128" s="89"/>
      <c r="EE128" s="89"/>
      <c r="EF128" s="89"/>
      <c r="EG128" s="89"/>
      <c r="EH128" s="89"/>
      <c r="EI128" s="89"/>
      <c r="EJ128" s="89"/>
      <c r="EK128" s="89"/>
      <c r="EL128" s="89"/>
      <c r="EM128" s="89"/>
      <c r="EN128" s="89"/>
      <c r="EO128" s="89"/>
      <c r="EP128" s="89"/>
      <c r="EQ128" s="89"/>
      <c r="ER128" s="89"/>
      <c r="ES128" s="89"/>
      <c r="ET128" s="89"/>
      <c r="EU128" s="89"/>
      <c r="EV128" s="89"/>
      <c r="EW128" s="89"/>
      <c r="EX128" s="89"/>
      <c r="EY128" s="89"/>
      <c r="EZ128" s="89"/>
      <c r="FA128" s="89"/>
      <c r="FB128" s="89"/>
      <c r="FC128" s="89"/>
      <c r="FD128" s="89"/>
      <c r="FE128" s="89"/>
      <c r="FF128" s="89"/>
      <c r="FG128" s="89"/>
      <c r="FH128" s="89"/>
      <c r="FI128" s="89"/>
      <c r="FJ128" s="89"/>
      <c r="FK128" s="89"/>
      <c r="FL128" s="89"/>
      <c r="FM128" s="89"/>
      <c r="FN128" s="89"/>
      <c r="FO128" s="89"/>
      <c r="FP128" s="89"/>
      <c r="FQ128" s="89"/>
    </row>
    <row r="129" spans="1:173" s="3" customFormat="1" ht="15" customHeight="1">
      <c r="A129" s="91"/>
      <c r="B129" s="91"/>
      <c r="C129" s="91"/>
      <c r="D129" s="91"/>
      <c r="E129" s="91"/>
      <c r="F129" s="91"/>
      <c r="G129" s="91"/>
      <c r="H129" s="92" t="s">
        <v>131</v>
      </c>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89" t="s">
        <v>53</v>
      </c>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89"/>
      <c r="DU129" s="89"/>
      <c r="DV129" s="89"/>
      <c r="DW129" s="89"/>
      <c r="DX129" s="89"/>
      <c r="DY129" s="89"/>
      <c r="DZ129" s="89"/>
      <c r="EA129" s="89"/>
      <c r="EB129" s="89"/>
      <c r="EC129" s="89"/>
      <c r="ED129" s="89"/>
      <c r="EE129" s="89"/>
      <c r="EF129" s="89"/>
      <c r="EG129" s="89"/>
      <c r="EH129" s="89"/>
      <c r="EI129" s="89"/>
      <c r="EJ129" s="89"/>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c r="FH129" s="89"/>
      <c r="FI129" s="89"/>
      <c r="FJ129" s="89"/>
      <c r="FK129" s="89"/>
      <c r="FL129" s="89"/>
      <c r="FM129" s="89"/>
      <c r="FN129" s="89"/>
      <c r="FO129" s="89"/>
      <c r="FP129" s="89"/>
      <c r="FQ129" s="89"/>
    </row>
    <row r="130" spans="1:173" s="3" customFormat="1" ht="15" customHeight="1">
      <c r="A130" s="91"/>
      <c r="B130" s="91"/>
      <c r="C130" s="91"/>
      <c r="D130" s="91"/>
      <c r="E130" s="91"/>
      <c r="F130" s="91"/>
      <c r="G130" s="91"/>
      <c r="H130" s="92" t="s">
        <v>101</v>
      </c>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89" t="s">
        <v>53</v>
      </c>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89"/>
      <c r="DQ130" s="89"/>
      <c r="DR130" s="89"/>
      <c r="DS130" s="89"/>
      <c r="DT130" s="89"/>
      <c r="DU130" s="89"/>
      <c r="DV130" s="89"/>
      <c r="DW130" s="89"/>
      <c r="DX130" s="89"/>
      <c r="DY130" s="89"/>
      <c r="DZ130" s="89"/>
      <c r="EA130" s="89"/>
      <c r="EB130" s="89"/>
      <c r="EC130" s="89"/>
      <c r="ED130" s="89"/>
      <c r="EE130" s="89"/>
      <c r="EF130" s="89"/>
      <c r="EG130" s="89"/>
      <c r="EH130" s="89"/>
      <c r="EI130" s="89"/>
      <c r="EJ130" s="89"/>
      <c r="EK130" s="89"/>
      <c r="EL130" s="89"/>
      <c r="EM130" s="89"/>
      <c r="EN130" s="89"/>
      <c r="EO130" s="89"/>
      <c r="EP130" s="89"/>
      <c r="EQ130" s="89"/>
      <c r="ER130" s="89"/>
      <c r="ES130" s="89"/>
      <c r="ET130" s="89"/>
      <c r="EU130" s="89"/>
      <c r="EV130" s="89"/>
      <c r="EW130" s="89"/>
      <c r="EX130" s="89"/>
      <c r="EY130" s="89"/>
      <c r="EZ130" s="89"/>
      <c r="FA130" s="89"/>
      <c r="FB130" s="89"/>
      <c r="FC130" s="89"/>
      <c r="FD130" s="89"/>
      <c r="FE130" s="89"/>
      <c r="FF130" s="89"/>
      <c r="FG130" s="89"/>
      <c r="FH130" s="89"/>
      <c r="FI130" s="89"/>
      <c r="FJ130" s="89"/>
      <c r="FK130" s="89"/>
      <c r="FL130" s="89"/>
      <c r="FM130" s="89"/>
      <c r="FN130" s="89"/>
      <c r="FO130" s="89"/>
      <c r="FP130" s="89"/>
      <c r="FQ130" s="89"/>
    </row>
    <row r="131" spans="1:173" s="3" customFormat="1" ht="15" customHeight="1">
      <c r="A131" s="91"/>
      <c r="B131" s="91"/>
      <c r="C131" s="91"/>
      <c r="D131" s="91"/>
      <c r="E131" s="91"/>
      <c r="F131" s="91"/>
      <c r="G131" s="91"/>
      <c r="H131" s="92" t="s">
        <v>102</v>
      </c>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89" t="s">
        <v>53</v>
      </c>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c r="DU131" s="89"/>
      <c r="DV131" s="89"/>
      <c r="DW131" s="89"/>
      <c r="DX131" s="89"/>
      <c r="DY131" s="89"/>
      <c r="DZ131" s="89"/>
      <c r="EA131" s="89"/>
      <c r="EB131" s="89"/>
      <c r="EC131" s="89"/>
      <c r="ED131" s="89"/>
      <c r="EE131" s="89"/>
      <c r="EF131" s="89"/>
      <c r="EG131" s="89"/>
      <c r="EH131" s="89"/>
      <c r="EI131" s="89"/>
      <c r="EJ131" s="89"/>
      <c r="EK131" s="89"/>
      <c r="EL131" s="89"/>
      <c r="EM131" s="89"/>
      <c r="EN131" s="89"/>
      <c r="EO131" s="89"/>
      <c r="EP131" s="89"/>
      <c r="EQ131" s="89"/>
      <c r="ER131" s="89"/>
      <c r="ES131" s="89"/>
      <c r="ET131" s="89"/>
      <c r="EU131" s="89"/>
      <c r="EV131" s="89"/>
      <c r="EW131" s="89"/>
      <c r="EX131" s="89"/>
      <c r="EY131" s="89"/>
      <c r="EZ131" s="89"/>
      <c r="FA131" s="89"/>
      <c r="FB131" s="89"/>
      <c r="FC131" s="89"/>
      <c r="FD131" s="89"/>
      <c r="FE131" s="89"/>
      <c r="FF131" s="89"/>
      <c r="FG131" s="89"/>
      <c r="FH131" s="89"/>
      <c r="FI131" s="89"/>
      <c r="FJ131" s="89"/>
      <c r="FK131" s="89"/>
      <c r="FL131" s="89"/>
      <c r="FM131" s="89"/>
      <c r="FN131" s="89"/>
      <c r="FO131" s="89"/>
      <c r="FP131" s="89"/>
      <c r="FQ131" s="89"/>
    </row>
    <row r="132" spans="1:173" s="3" customFormat="1" ht="79.5" customHeight="1">
      <c r="A132" s="91" t="s">
        <v>33</v>
      </c>
      <c r="B132" s="91"/>
      <c r="C132" s="91"/>
      <c r="D132" s="91"/>
      <c r="E132" s="91"/>
      <c r="F132" s="91"/>
      <c r="G132" s="91"/>
      <c r="H132" s="92" t="s">
        <v>132</v>
      </c>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89" t="s">
        <v>53</v>
      </c>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c r="FH132" s="89"/>
      <c r="FI132" s="89"/>
      <c r="FJ132" s="89"/>
      <c r="FK132" s="89"/>
      <c r="FL132" s="89"/>
      <c r="FM132" s="89"/>
      <c r="FN132" s="89"/>
      <c r="FO132" s="89"/>
      <c r="FP132" s="89"/>
      <c r="FQ132" s="89"/>
    </row>
    <row r="133" spans="1:173" s="3" customFormat="1" ht="15" customHeight="1">
      <c r="A133" s="91"/>
      <c r="B133" s="91"/>
      <c r="C133" s="91"/>
      <c r="D133" s="91"/>
      <c r="E133" s="91"/>
      <c r="F133" s="91"/>
      <c r="G133" s="91"/>
      <c r="H133" s="92" t="s">
        <v>133</v>
      </c>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89" t="s">
        <v>53</v>
      </c>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c r="FH133" s="89"/>
      <c r="FI133" s="89"/>
      <c r="FJ133" s="89"/>
      <c r="FK133" s="89"/>
      <c r="FL133" s="89"/>
      <c r="FM133" s="89"/>
      <c r="FN133" s="89"/>
      <c r="FO133" s="89"/>
      <c r="FP133" s="89"/>
      <c r="FQ133" s="89"/>
    </row>
    <row r="134" spans="1:173" s="3" customFormat="1" ht="15" customHeight="1">
      <c r="A134" s="91"/>
      <c r="B134" s="91"/>
      <c r="C134" s="91"/>
      <c r="D134" s="91"/>
      <c r="E134" s="91"/>
      <c r="F134" s="91"/>
      <c r="G134" s="91"/>
      <c r="H134" s="92" t="s">
        <v>134</v>
      </c>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89" t="s">
        <v>53</v>
      </c>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c r="EO134" s="89"/>
      <c r="EP134" s="89"/>
      <c r="EQ134" s="89"/>
      <c r="ER134" s="89"/>
      <c r="ES134" s="89"/>
      <c r="ET134" s="89"/>
      <c r="EU134" s="89"/>
      <c r="EV134" s="89"/>
      <c r="EW134" s="89"/>
      <c r="EX134" s="89"/>
      <c r="EY134" s="89"/>
      <c r="EZ134" s="89"/>
      <c r="FA134" s="89"/>
      <c r="FB134" s="89"/>
      <c r="FC134" s="89"/>
      <c r="FD134" s="89"/>
      <c r="FE134" s="89"/>
      <c r="FF134" s="89"/>
      <c r="FG134" s="89"/>
      <c r="FH134" s="89"/>
      <c r="FI134" s="89"/>
      <c r="FJ134" s="89"/>
      <c r="FK134" s="89"/>
      <c r="FL134" s="89"/>
      <c r="FM134" s="89"/>
      <c r="FN134" s="89"/>
      <c r="FO134" s="89"/>
      <c r="FP134" s="89"/>
      <c r="FQ134" s="89"/>
    </row>
    <row r="135" spans="1:173" s="3" customFormat="1" ht="27.75" customHeight="1">
      <c r="A135" s="91" t="s">
        <v>37</v>
      </c>
      <c r="B135" s="91"/>
      <c r="C135" s="91"/>
      <c r="D135" s="91"/>
      <c r="E135" s="91"/>
      <c r="F135" s="91"/>
      <c r="G135" s="91"/>
      <c r="H135" s="92" t="s">
        <v>135</v>
      </c>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s="89"/>
      <c r="EF135" s="89"/>
      <c r="EG135" s="89"/>
      <c r="EH135" s="89"/>
      <c r="EI135" s="89"/>
      <c r="EJ135" s="89"/>
      <c r="EK135" s="89"/>
      <c r="EL135" s="89"/>
      <c r="EM135" s="89"/>
      <c r="EN135" s="89"/>
      <c r="EO135" s="89"/>
      <c r="EP135" s="89"/>
      <c r="EQ135" s="89"/>
      <c r="ER135" s="89"/>
      <c r="ES135" s="89"/>
      <c r="ET135" s="89"/>
      <c r="EU135" s="89"/>
      <c r="EV135" s="89"/>
      <c r="EW135" s="89"/>
      <c r="EX135" s="89"/>
      <c r="EY135" s="89"/>
      <c r="EZ135" s="89"/>
      <c r="FA135" s="89"/>
      <c r="FB135" s="89"/>
      <c r="FC135" s="89"/>
      <c r="FD135" s="89"/>
      <c r="FE135" s="89"/>
      <c r="FF135" s="89"/>
      <c r="FG135" s="89"/>
      <c r="FH135" s="89"/>
      <c r="FI135" s="89"/>
      <c r="FJ135" s="89"/>
      <c r="FK135" s="89"/>
      <c r="FL135" s="89"/>
      <c r="FM135" s="89"/>
      <c r="FN135" s="89"/>
      <c r="FO135" s="89"/>
      <c r="FP135" s="89"/>
      <c r="FQ135" s="89"/>
    </row>
    <row r="136" spans="1:173" s="3" customFormat="1" ht="15" customHeight="1">
      <c r="A136" s="91"/>
      <c r="B136" s="91"/>
      <c r="C136" s="91"/>
      <c r="D136" s="91"/>
      <c r="E136" s="91"/>
      <c r="F136" s="91"/>
      <c r="G136" s="91"/>
      <c r="H136" s="92" t="s">
        <v>65</v>
      </c>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s="89"/>
      <c r="EE136" s="89"/>
      <c r="EF136" s="89"/>
      <c r="EG136" s="89"/>
      <c r="EH136" s="89"/>
      <c r="EI136" s="89"/>
      <c r="EJ136" s="89"/>
      <c r="EK136" s="89"/>
      <c r="EL136" s="89"/>
      <c r="EM136" s="89"/>
      <c r="EN136" s="89"/>
      <c r="EO136" s="89"/>
      <c r="EP136" s="89"/>
      <c r="EQ136" s="89"/>
      <c r="ER136" s="89"/>
      <c r="ES136" s="89"/>
      <c r="ET136" s="89"/>
      <c r="EU136" s="89"/>
      <c r="EV136" s="89"/>
      <c r="EW136" s="89"/>
      <c r="EX136" s="89"/>
      <c r="EY136" s="89"/>
      <c r="EZ136" s="89"/>
      <c r="FA136" s="89"/>
      <c r="FB136" s="89"/>
      <c r="FC136" s="89"/>
      <c r="FD136" s="89"/>
      <c r="FE136" s="89"/>
      <c r="FF136" s="89"/>
      <c r="FG136" s="89"/>
      <c r="FH136" s="89"/>
      <c r="FI136" s="89"/>
      <c r="FJ136" s="89"/>
      <c r="FK136" s="89"/>
      <c r="FL136" s="89"/>
      <c r="FM136" s="89"/>
      <c r="FN136" s="89"/>
      <c r="FO136" s="89"/>
      <c r="FP136" s="89"/>
      <c r="FQ136" s="89"/>
    </row>
    <row r="137" spans="1:173" s="3" customFormat="1" ht="40.5" customHeight="1">
      <c r="A137" s="91" t="s">
        <v>39</v>
      </c>
      <c r="B137" s="91"/>
      <c r="C137" s="91"/>
      <c r="D137" s="91"/>
      <c r="E137" s="91"/>
      <c r="F137" s="91"/>
      <c r="G137" s="91"/>
      <c r="H137" s="92" t="s">
        <v>137</v>
      </c>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89" t="s">
        <v>136</v>
      </c>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c r="FH137" s="89"/>
      <c r="FI137" s="89"/>
      <c r="FJ137" s="89"/>
      <c r="FK137" s="89"/>
      <c r="FL137" s="89"/>
      <c r="FM137" s="89"/>
      <c r="FN137" s="89"/>
      <c r="FO137" s="89"/>
      <c r="FP137" s="89"/>
      <c r="FQ137" s="89"/>
    </row>
    <row r="138" spans="1:173" s="3" customFormat="1" ht="93" customHeight="1">
      <c r="A138" s="91" t="s">
        <v>138</v>
      </c>
      <c r="B138" s="91"/>
      <c r="C138" s="91"/>
      <c r="D138" s="91"/>
      <c r="E138" s="91"/>
      <c r="F138" s="91"/>
      <c r="G138" s="91"/>
      <c r="H138" s="92" t="s">
        <v>139</v>
      </c>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89" t="s">
        <v>136</v>
      </c>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c r="DU138" s="89"/>
      <c r="DV138" s="89"/>
      <c r="DW138" s="89"/>
      <c r="DX138" s="89"/>
      <c r="DY138" s="89"/>
      <c r="DZ138" s="89"/>
      <c r="EA138" s="89"/>
      <c r="EB138" s="89"/>
      <c r="EC138" s="89"/>
      <c r="ED138" s="89"/>
      <c r="EE138" s="89"/>
      <c r="EF138" s="89"/>
      <c r="EG138" s="89"/>
      <c r="EH138" s="89"/>
      <c r="EI138" s="89"/>
      <c r="EJ138" s="89"/>
      <c r="EK138" s="89"/>
      <c r="EL138" s="89"/>
      <c r="EM138" s="89"/>
      <c r="EN138" s="89"/>
      <c r="EO138" s="89"/>
      <c r="EP138" s="89"/>
      <c r="EQ138" s="89"/>
      <c r="ER138" s="89"/>
      <c r="ES138" s="89"/>
      <c r="ET138" s="89"/>
      <c r="EU138" s="89"/>
      <c r="EV138" s="89"/>
      <c r="EW138" s="89"/>
      <c r="EX138" s="89"/>
      <c r="EY138" s="89"/>
      <c r="EZ138" s="89"/>
      <c r="FA138" s="89"/>
      <c r="FB138" s="89"/>
      <c r="FC138" s="89"/>
      <c r="FD138" s="89"/>
      <c r="FE138" s="89"/>
      <c r="FF138" s="89"/>
      <c r="FG138" s="89"/>
      <c r="FH138" s="89"/>
      <c r="FI138" s="89"/>
      <c r="FJ138" s="89"/>
      <c r="FK138" s="89"/>
      <c r="FL138" s="89"/>
      <c r="FM138" s="89"/>
      <c r="FN138" s="89"/>
      <c r="FO138" s="89"/>
      <c r="FP138" s="89"/>
      <c r="FQ138" s="89"/>
    </row>
    <row r="139" spans="1:173" s="3" customFormat="1" ht="15" customHeight="1">
      <c r="A139" s="91"/>
      <c r="B139" s="91"/>
      <c r="C139" s="91"/>
      <c r="D139" s="91"/>
      <c r="E139" s="91"/>
      <c r="F139" s="91"/>
      <c r="G139" s="91"/>
      <c r="H139" s="92" t="s">
        <v>129</v>
      </c>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89" t="s">
        <v>136</v>
      </c>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c r="DU139" s="89"/>
      <c r="DV139" s="89"/>
      <c r="DW139" s="89"/>
      <c r="DX139" s="89"/>
      <c r="DY139" s="89"/>
      <c r="DZ139" s="89"/>
      <c r="EA139" s="89"/>
      <c r="EB139" s="89"/>
      <c r="EC139" s="89"/>
      <c r="ED139" s="89"/>
      <c r="EE139" s="89"/>
      <c r="EF139" s="89"/>
      <c r="EG139" s="89"/>
      <c r="EH139" s="89"/>
      <c r="EI139" s="89"/>
      <c r="EJ139" s="89"/>
      <c r="EK139" s="89"/>
      <c r="EL139" s="89"/>
      <c r="EM139" s="89"/>
      <c r="EN139" s="89"/>
      <c r="EO139" s="89"/>
      <c r="EP139" s="89"/>
      <c r="EQ139" s="89"/>
      <c r="ER139" s="89"/>
      <c r="ES139" s="89"/>
      <c r="ET139" s="89"/>
      <c r="EU139" s="89"/>
      <c r="EV139" s="89"/>
      <c r="EW139" s="89"/>
      <c r="EX139" s="89"/>
      <c r="EY139" s="89"/>
      <c r="EZ139" s="89"/>
      <c r="FA139" s="89"/>
      <c r="FB139" s="89"/>
      <c r="FC139" s="89"/>
      <c r="FD139" s="89"/>
      <c r="FE139" s="89"/>
      <c r="FF139" s="89"/>
      <c r="FG139" s="89"/>
      <c r="FH139" s="89"/>
      <c r="FI139" s="89"/>
      <c r="FJ139" s="89"/>
      <c r="FK139" s="89"/>
      <c r="FL139" s="89"/>
      <c r="FM139" s="89"/>
      <c r="FN139" s="89"/>
      <c r="FO139" s="89"/>
      <c r="FP139" s="89"/>
      <c r="FQ139" s="89"/>
    </row>
    <row r="140" spans="1:173" s="3" customFormat="1" ht="15" customHeight="1">
      <c r="A140" s="91"/>
      <c r="B140" s="91"/>
      <c r="C140" s="91"/>
      <c r="D140" s="91"/>
      <c r="E140" s="91"/>
      <c r="F140" s="91"/>
      <c r="G140" s="91"/>
      <c r="H140" s="92" t="s">
        <v>130</v>
      </c>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89" t="s">
        <v>136</v>
      </c>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c r="DU140" s="89"/>
      <c r="DV140" s="89"/>
      <c r="DW140" s="89"/>
      <c r="DX140" s="89"/>
      <c r="DY140" s="89"/>
      <c r="DZ140" s="89"/>
      <c r="EA140" s="89"/>
      <c r="EB140" s="89"/>
      <c r="EC140" s="89"/>
      <c r="ED140" s="89"/>
      <c r="EE140" s="89"/>
      <c r="EF140" s="89"/>
      <c r="EG140" s="89"/>
      <c r="EH140" s="89"/>
      <c r="EI140" s="89"/>
      <c r="EJ140" s="89"/>
      <c r="EK140" s="89"/>
      <c r="EL140" s="89"/>
      <c r="EM140" s="89"/>
      <c r="EN140" s="89"/>
      <c r="EO140" s="89"/>
      <c r="EP140" s="89"/>
      <c r="EQ140" s="89"/>
      <c r="ER140" s="89"/>
      <c r="ES140" s="89"/>
      <c r="ET140" s="89"/>
      <c r="EU140" s="89"/>
      <c r="EV140" s="89"/>
      <c r="EW140" s="89"/>
      <c r="EX140" s="89"/>
      <c r="EY140" s="89"/>
      <c r="EZ140" s="89"/>
      <c r="FA140" s="89"/>
      <c r="FB140" s="89"/>
      <c r="FC140" s="89"/>
      <c r="FD140" s="89"/>
      <c r="FE140" s="89"/>
      <c r="FF140" s="89"/>
      <c r="FG140" s="89"/>
      <c r="FH140" s="89"/>
      <c r="FI140" s="89"/>
      <c r="FJ140" s="89"/>
      <c r="FK140" s="89"/>
      <c r="FL140" s="89"/>
      <c r="FM140" s="89"/>
      <c r="FN140" s="89"/>
      <c r="FO140" s="89"/>
      <c r="FP140" s="89"/>
      <c r="FQ140" s="89"/>
    </row>
    <row r="141" spans="1:173" s="3" customFormat="1" ht="15" customHeight="1">
      <c r="A141" s="91"/>
      <c r="B141" s="91"/>
      <c r="C141" s="91"/>
      <c r="D141" s="91"/>
      <c r="E141" s="91"/>
      <c r="F141" s="91"/>
      <c r="G141" s="91"/>
      <c r="H141" s="92" t="s">
        <v>131</v>
      </c>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89" t="s">
        <v>136</v>
      </c>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c r="DE141" s="89"/>
      <c r="DF141" s="89"/>
      <c r="DG141" s="89"/>
      <c r="DH141" s="89"/>
      <c r="DI141" s="89"/>
      <c r="DJ141" s="89"/>
      <c r="DK141" s="89"/>
      <c r="DL141" s="89"/>
      <c r="DM141" s="89"/>
      <c r="DN141" s="89"/>
      <c r="DO141" s="89"/>
      <c r="DP141" s="89"/>
      <c r="DQ141" s="89"/>
      <c r="DR141" s="89"/>
      <c r="DS141" s="89"/>
      <c r="DT141" s="89"/>
      <c r="DU141" s="89"/>
      <c r="DV141" s="89"/>
      <c r="DW141" s="89"/>
      <c r="DX141" s="89"/>
      <c r="DY141" s="89"/>
      <c r="DZ141" s="89"/>
      <c r="EA141" s="89"/>
      <c r="EB141" s="89"/>
      <c r="EC141" s="89"/>
      <c r="ED141" s="89"/>
      <c r="EE141" s="89"/>
      <c r="EF141" s="89"/>
      <c r="EG141" s="89"/>
      <c r="EH141" s="89"/>
      <c r="EI141" s="89"/>
      <c r="EJ141" s="89"/>
      <c r="EK141" s="89"/>
      <c r="EL141" s="89"/>
      <c r="EM141" s="89"/>
      <c r="EN141" s="89"/>
      <c r="EO141" s="89"/>
      <c r="EP141" s="89"/>
      <c r="EQ141" s="89"/>
      <c r="ER141" s="89"/>
      <c r="ES141" s="89"/>
      <c r="ET141" s="89"/>
      <c r="EU141" s="89"/>
      <c r="EV141" s="89"/>
      <c r="EW141" s="89"/>
      <c r="EX141" s="89"/>
      <c r="EY141" s="89"/>
      <c r="EZ141" s="89"/>
      <c r="FA141" s="89"/>
      <c r="FB141" s="89"/>
      <c r="FC141" s="89"/>
      <c r="FD141" s="89"/>
      <c r="FE141" s="89"/>
      <c r="FF141" s="89"/>
      <c r="FG141" s="89"/>
      <c r="FH141" s="89"/>
      <c r="FI141" s="89"/>
      <c r="FJ141" s="89"/>
      <c r="FK141" s="89"/>
      <c r="FL141" s="89"/>
      <c r="FM141" s="89"/>
      <c r="FN141" s="89"/>
      <c r="FO141" s="89"/>
      <c r="FP141" s="89"/>
      <c r="FQ141" s="89"/>
    </row>
    <row r="142" spans="1:173" s="3" customFormat="1" ht="78" customHeight="1">
      <c r="A142" s="91" t="s">
        <v>140</v>
      </c>
      <c r="B142" s="91"/>
      <c r="C142" s="91"/>
      <c r="D142" s="91"/>
      <c r="E142" s="91"/>
      <c r="F142" s="91"/>
      <c r="G142" s="91"/>
      <c r="H142" s="92" t="s">
        <v>141</v>
      </c>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89" t="s">
        <v>136</v>
      </c>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c r="DE142" s="89"/>
      <c r="DF142" s="89"/>
      <c r="DG142" s="89"/>
      <c r="DH142" s="89"/>
      <c r="DI142" s="89"/>
      <c r="DJ142" s="89"/>
      <c r="DK142" s="89"/>
      <c r="DL142" s="89"/>
      <c r="DM142" s="89"/>
      <c r="DN142" s="89"/>
      <c r="DO142" s="89"/>
      <c r="DP142" s="89"/>
      <c r="DQ142" s="89"/>
      <c r="DR142" s="89"/>
      <c r="DS142" s="89"/>
      <c r="DT142" s="89"/>
      <c r="DU142" s="89"/>
      <c r="DV142" s="89"/>
      <c r="DW142" s="89"/>
      <c r="DX142" s="89"/>
      <c r="DY142" s="89"/>
      <c r="DZ142" s="89"/>
      <c r="EA142" s="89"/>
      <c r="EB142" s="89"/>
      <c r="EC142" s="89"/>
      <c r="ED142" s="89"/>
      <c r="EE142" s="89"/>
      <c r="EF142" s="89"/>
      <c r="EG142" s="89"/>
      <c r="EH142" s="89"/>
      <c r="EI142" s="89"/>
      <c r="EJ142" s="89"/>
      <c r="EK142" s="89"/>
      <c r="EL142" s="89"/>
      <c r="EM142" s="89"/>
      <c r="EN142" s="89"/>
      <c r="EO142" s="89"/>
      <c r="EP142" s="89"/>
      <c r="EQ142" s="89"/>
      <c r="ER142" s="89"/>
      <c r="ES142" s="89"/>
      <c r="ET142" s="89"/>
      <c r="EU142" s="89"/>
      <c r="EV142" s="89"/>
      <c r="EW142" s="89"/>
      <c r="EX142" s="89"/>
      <c r="EY142" s="89"/>
      <c r="EZ142" s="89"/>
      <c r="FA142" s="89"/>
      <c r="FB142" s="89"/>
      <c r="FC142" s="89"/>
      <c r="FD142" s="89"/>
      <c r="FE142" s="89"/>
      <c r="FF142" s="89"/>
      <c r="FG142" s="89"/>
      <c r="FH142" s="89"/>
      <c r="FI142" s="89"/>
      <c r="FJ142" s="89"/>
      <c r="FK142" s="89"/>
      <c r="FL142" s="89"/>
      <c r="FM142" s="89"/>
      <c r="FN142" s="89"/>
      <c r="FO142" s="89"/>
      <c r="FP142" s="89"/>
      <c r="FQ142" s="89"/>
    </row>
    <row r="143" spans="1:173" s="3" customFormat="1" ht="40.5" customHeight="1">
      <c r="A143" s="91" t="s">
        <v>42</v>
      </c>
      <c r="B143" s="91"/>
      <c r="C143" s="91"/>
      <c r="D143" s="91"/>
      <c r="E143" s="91"/>
      <c r="F143" s="91"/>
      <c r="G143" s="91"/>
      <c r="H143" s="92" t="s">
        <v>142</v>
      </c>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c r="DU143" s="89"/>
      <c r="DV143" s="89"/>
      <c r="DW143" s="89"/>
      <c r="DX143" s="89"/>
      <c r="DY143" s="89"/>
      <c r="DZ143" s="89"/>
      <c r="EA143" s="89"/>
      <c r="EB143" s="89"/>
      <c r="EC143" s="89"/>
      <c r="ED143" s="89"/>
      <c r="EE143" s="89"/>
      <c r="EF143" s="89"/>
      <c r="EG143" s="89"/>
      <c r="EH143" s="89"/>
      <c r="EI143" s="89"/>
      <c r="EJ143" s="89"/>
      <c r="EK143" s="89"/>
      <c r="EL143" s="89"/>
      <c r="EM143" s="89"/>
      <c r="EN143" s="89"/>
      <c r="EO143" s="89"/>
      <c r="EP143" s="89"/>
      <c r="EQ143" s="89"/>
      <c r="ER143" s="89"/>
      <c r="ES143" s="89"/>
      <c r="ET143" s="89"/>
      <c r="EU143" s="89"/>
      <c r="EV143" s="89"/>
      <c r="EW143" s="89"/>
      <c r="EX143" s="89"/>
      <c r="EY143" s="89"/>
      <c r="EZ143" s="89"/>
      <c r="FA143" s="89"/>
      <c r="FB143" s="89"/>
      <c r="FC143" s="89"/>
      <c r="FD143" s="89"/>
      <c r="FE143" s="89"/>
      <c r="FF143" s="89"/>
      <c r="FG143" s="89"/>
      <c r="FH143" s="89"/>
      <c r="FI143" s="89"/>
      <c r="FJ143" s="89"/>
      <c r="FK143" s="89"/>
      <c r="FL143" s="89"/>
      <c r="FM143" s="89"/>
      <c r="FN143" s="89"/>
      <c r="FO143" s="89"/>
      <c r="FP143" s="89"/>
      <c r="FQ143" s="89"/>
    </row>
    <row r="144" spans="1:173" s="3" customFormat="1" ht="15" customHeight="1">
      <c r="A144" s="91"/>
      <c r="B144" s="91"/>
      <c r="C144" s="91"/>
      <c r="D144" s="91"/>
      <c r="E144" s="91"/>
      <c r="F144" s="91"/>
      <c r="G144" s="91"/>
      <c r="H144" s="92" t="s">
        <v>65</v>
      </c>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c r="DU144" s="89"/>
      <c r="DV144" s="89"/>
      <c r="DW144" s="89"/>
      <c r="DX144" s="89"/>
      <c r="DY144" s="89"/>
      <c r="DZ144" s="89"/>
      <c r="EA144" s="89"/>
      <c r="EB144" s="89"/>
      <c r="EC144" s="89"/>
      <c r="ED144" s="89"/>
      <c r="EE144" s="89"/>
      <c r="EF144" s="89"/>
      <c r="EG144" s="89"/>
      <c r="EH144" s="89"/>
      <c r="EI144" s="89"/>
      <c r="EJ144" s="89"/>
      <c r="EK144" s="89"/>
      <c r="EL144" s="89"/>
      <c r="EM144" s="89"/>
      <c r="EN144" s="89"/>
      <c r="EO144" s="89"/>
      <c r="EP144" s="89"/>
      <c r="EQ144" s="89"/>
      <c r="ER144" s="89"/>
      <c r="ES144" s="89"/>
      <c r="ET144" s="89"/>
      <c r="EU144" s="89"/>
      <c r="EV144" s="89"/>
      <c r="EW144" s="89"/>
      <c r="EX144" s="89"/>
      <c r="EY144" s="89"/>
      <c r="EZ144" s="89"/>
      <c r="FA144" s="89"/>
      <c r="FB144" s="89"/>
      <c r="FC144" s="89"/>
      <c r="FD144" s="89"/>
      <c r="FE144" s="89"/>
      <c r="FF144" s="89"/>
      <c r="FG144" s="89"/>
      <c r="FH144" s="89"/>
      <c r="FI144" s="89"/>
      <c r="FJ144" s="89"/>
      <c r="FK144" s="89"/>
      <c r="FL144" s="89"/>
      <c r="FM144" s="89"/>
      <c r="FN144" s="89"/>
      <c r="FO144" s="89"/>
      <c r="FP144" s="89"/>
      <c r="FQ144" s="89"/>
    </row>
    <row r="145" spans="1:173" s="3" customFormat="1" ht="40.5" customHeight="1">
      <c r="A145" s="91" t="s">
        <v>44</v>
      </c>
      <c r="B145" s="91"/>
      <c r="C145" s="91"/>
      <c r="D145" s="91"/>
      <c r="E145" s="91"/>
      <c r="F145" s="91"/>
      <c r="G145" s="91"/>
      <c r="H145" s="92" t="s">
        <v>144</v>
      </c>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89" t="s">
        <v>143</v>
      </c>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c r="EI145" s="89"/>
      <c r="EJ145" s="89"/>
      <c r="EK145" s="89"/>
      <c r="EL145" s="89"/>
      <c r="EM145" s="89"/>
      <c r="EN145" s="89"/>
      <c r="EO145" s="89"/>
      <c r="EP145" s="89"/>
      <c r="EQ145" s="89"/>
      <c r="ER145" s="89"/>
      <c r="ES145" s="89"/>
      <c r="ET145" s="89"/>
      <c r="EU145" s="89"/>
      <c r="EV145" s="89"/>
      <c r="EW145" s="89"/>
      <c r="EX145" s="89"/>
      <c r="EY145" s="89"/>
      <c r="EZ145" s="89"/>
      <c r="FA145" s="89"/>
      <c r="FB145" s="89"/>
      <c r="FC145" s="89"/>
      <c r="FD145" s="89"/>
      <c r="FE145" s="89"/>
      <c r="FF145" s="89"/>
      <c r="FG145" s="89"/>
      <c r="FH145" s="89"/>
      <c r="FI145" s="89"/>
      <c r="FJ145" s="89"/>
      <c r="FK145" s="89"/>
      <c r="FL145" s="89"/>
      <c r="FM145" s="89"/>
      <c r="FN145" s="89"/>
      <c r="FO145" s="89"/>
      <c r="FP145" s="89"/>
      <c r="FQ145" s="89"/>
    </row>
    <row r="146" spans="1:173" s="3" customFormat="1" ht="93" customHeight="1">
      <c r="A146" s="91" t="s">
        <v>47</v>
      </c>
      <c r="B146" s="91"/>
      <c r="C146" s="91"/>
      <c r="D146" s="91"/>
      <c r="E146" s="91"/>
      <c r="F146" s="91"/>
      <c r="G146" s="91"/>
      <c r="H146" s="92" t="s">
        <v>145</v>
      </c>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89" t="s">
        <v>143</v>
      </c>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c r="EI146" s="89"/>
      <c r="EJ146" s="89"/>
      <c r="EK146" s="89"/>
      <c r="EL146" s="89"/>
      <c r="EM146" s="89"/>
      <c r="EN146" s="89"/>
      <c r="EO146" s="89"/>
      <c r="EP146" s="89"/>
      <c r="EQ146" s="89"/>
      <c r="ER146" s="89"/>
      <c r="ES146" s="89"/>
      <c r="ET146" s="89"/>
      <c r="EU146" s="89"/>
      <c r="EV146" s="89"/>
      <c r="EW146" s="89"/>
      <c r="EX146" s="89"/>
      <c r="EY146" s="89"/>
      <c r="EZ146" s="89"/>
      <c r="FA146" s="89"/>
      <c r="FB146" s="89"/>
      <c r="FC146" s="89"/>
      <c r="FD146" s="89"/>
      <c r="FE146" s="89"/>
      <c r="FF146" s="89"/>
      <c r="FG146" s="89"/>
      <c r="FH146" s="89"/>
      <c r="FI146" s="89"/>
      <c r="FJ146" s="89"/>
      <c r="FK146" s="89"/>
      <c r="FL146" s="89"/>
      <c r="FM146" s="89"/>
      <c r="FN146" s="89"/>
      <c r="FO146" s="89"/>
      <c r="FP146" s="89"/>
      <c r="FQ146" s="89"/>
    </row>
    <row r="147" spans="1:173" s="3" customFormat="1" ht="15" customHeight="1">
      <c r="A147" s="91"/>
      <c r="B147" s="91"/>
      <c r="C147" s="91"/>
      <c r="D147" s="91"/>
      <c r="E147" s="91"/>
      <c r="F147" s="91"/>
      <c r="G147" s="91"/>
      <c r="H147" s="92" t="s">
        <v>129</v>
      </c>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89" t="s">
        <v>143</v>
      </c>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c r="EO147" s="89"/>
      <c r="EP147" s="89"/>
      <c r="EQ147" s="89"/>
      <c r="ER147" s="89"/>
      <c r="ES147" s="89"/>
      <c r="ET147" s="89"/>
      <c r="EU147" s="89"/>
      <c r="EV147" s="89"/>
      <c r="EW147" s="89"/>
      <c r="EX147" s="89"/>
      <c r="EY147" s="89"/>
      <c r="EZ147" s="89"/>
      <c r="FA147" s="89"/>
      <c r="FB147" s="89"/>
      <c r="FC147" s="89"/>
      <c r="FD147" s="89"/>
      <c r="FE147" s="89"/>
      <c r="FF147" s="89"/>
      <c r="FG147" s="89"/>
      <c r="FH147" s="89"/>
      <c r="FI147" s="89"/>
      <c r="FJ147" s="89"/>
      <c r="FK147" s="89"/>
      <c r="FL147" s="89"/>
      <c r="FM147" s="89"/>
      <c r="FN147" s="89"/>
      <c r="FO147" s="89"/>
      <c r="FP147" s="89"/>
      <c r="FQ147" s="89"/>
    </row>
    <row r="148" spans="1:173" s="3" customFormat="1" ht="15" customHeight="1">
      <c r="A148" s="91"/>
      <c r="B148" s="91"/>
      <c r="C148" s="91"/>
      <c r="D148" s="91"/>
      <c r="E148" s="91"/>
      <c r="F148" s="91"/>
      <c r="G148" s="91"/>
      <c r="H148" s="92" t="s">
        <v>130</v>
      </c>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89" t="s">
        <v>143</v>
      </c>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c r="FF148" s="89"/>
      <c r="FG148" s="89"/>
      <c r="FH148" s="89"/>
      <c r="FI148" s="89"/>
      <c r="FJ148" s="89"/>
      <c r="FK148" s="89"/>
      <c r="FL148" s="89"/>
      <c r="FM148" s="89"/>
      <c r="FN148" s="89"/>
      <c r="FO148" s="89"/>
      <c r="FP148" s="89"/>
      <c r="FQ148" s="89"/>
    </row>
    <row r="149" spans="1:173" s="3" customFormat="1" ht="15" customHeight="1">
      <c r="A149" s="91"/>
      <c r="B149" s="91"/>
      <c r="C149" s="91"/>
      <c r="D149" s="91"/>
      <c r="E149" s="91"/>
      <c r="F149" s="91"/>
      <c r="G149" s="91"/>
      <c r="H149" s="92" t="s">
        <v>131</v>
      </c>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89" t="s">
        <v>143</v>
      </c>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c r="DU149" s="89"/>
      <c r="DV149" s="89"/>
      <c r="DW149" s="89"/>
      <c r="DX149" s="89"/>
      <c r="DY149" s="89"/>
      <c r="DZ149" s="89"/>
      <c r="EA149" s="89"/>
      <c r="EB149" s="89"/>
      <c r="EC149" s="89"/>
      <c r="ED149" s="89"/>
      <c r="EE149" s="89"/>
      <c r="EF149" s="89"/>
      <c r="EG149" s="89"/>
      <c r="EH149" s="89"/>
      <c r="EI149" s="89"/>
      <c r="EJ149" s="89"/>
      <c r="EK149" s="89"/>
      <c r="EL149" s="89"/>
      <c r="EM149" s="89"/>
      <c r="EN149" s="89"/>
      <c r="EO149" s="89"/>
      <c r="EP149" s="89"/>
      <c r="EQ149" s="89"/>
      <c r="ER149" s="89"/>
      <c r="ES149" s="89"/>
      <c r="ET149" s="89"/>
      <c r="EU149" s="89"/>
      <c r="EV149" s="89"/>
      <c r="EW149" s="89"/>
      <c r="EX149" s="89"/>
      <c r="EY149" s="89"/>
      <c r="EZ149" s="89"/>
      <c r="FA149" s="89"/>
      <c r="FB149" s="89"/>
      <c r="FC149" s="89"/>
      <c r="FD149" s="89"/>
      <c r="FE149" s="89"/>
      <c r="FF149" s="89"/>
      <c r="FG149" s="89"/>
      <c r="FH149" s="89"/>
      <c r="FI149" s="89"/>
      <c r="FJ149" s="89"/>
      <c r="FK149" s="89"/>
      <c r="FL149" s="89"/>
      <c r="FM149" s="89"/>
      <c r="FN149" s="89"/>
      <c r="FO149" s="89"/>
      <c r="FP149" s="89"/>
      <c r="FQ149" s="89"/>
    </row>
    <row r="150" spans="1:173" s="3" customFormat="1" ht="27.75" customHeight="1">
      <c r="A150" s="91" t="s">
        <v>62</v>
      </c>
      <c r="B150" s="91"/>
      <c r="C150" s="91"/>
      <c r="D150" s="91"/>
      <c r="E150" s="91"/>
      <c r="F150" s="91"/>
      <c r="G150" s="91"/>
      <c r="H150" s="92" t="s">
        <v>146</v>
      </c>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89" t="s">
        <v>143</v>
      </c>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c r="CY150" s="89"/>
      <c r="CZ150" s="89"/>
      <c r="DA150" s="89"/>
      <c r="DB150" s="89"/>
      <c r="DC150" s="89"/>
      <c r="DD150" s="89"/>
      <c r="DE150" s="89"/>
      <c r="DF150" s="89"/>
      <c r="DG150" s="89"/>
      <c r="DH150" s="89"/>
      <c r="DI150" s="89"/>
      <c r="DJ150" s="89"/>
      <c r="DK150" s="89"/>
      <c r="DL150" s="89"/>
      <c r="DM150" s="89"/>
      <c r="DN150" s="89"/>
      <c r="DO150" s="89"/>
      <c r="DP150" s="89"/>
      <c r="DQ150" s="89"/>
      <c r="DR150" s="89"/>
      <c r="DS150" s="89"/>
      <c r="DT150" s="89"/>
      <c r="DU150" s="89"/>
      <c r="DV150" s="89"/>
      <c r="DW150" s="89"/>
      <c r="DX150" s="89"/>
      <c r="DY150" s="89"/>
      <c r="DZ150" s="89"/>
      <c r="EA150" s="89"/>
      <c r="EB150" s="89"/>
      <c r="EC150" s="89"/>
      <c r="ED150" s="89"/>
      <c r="EE150" s="89"/>
      <c r="EF150" s="89"/>
      <c r="EG150" s="89"/>
      <c r="EH150" s="89"/>
      <c r="EI150" s="89"/>
      <c r="EJ150" s="89"/>
      <c r="EK150" s="89"/>
      <c r="EL150" s="89"/>
      <c r="EM150" s="89"/>
      <c r="EN150" s="89"/>
      <c r="EO150" s="89"/>
      <c r="EP150" s="89"/>
      <c r="EQ150" s="89"/>
      <c r="ER150" s="89"/>
      <c r="ES150" s="89"/>
      <c r="ET150" s="89"/>
      <c r="EU150" s="89"/>
      <c r="EV150" s="89"/>
      <c r="EW150" s="89"/>
      <c r="EX150" s="89"/>
      <c r="EY150" s="89"/>
      <c r="EZ150" s="89"/>
      <c r="FA150" s="89"/>
      <c r="FB150" s="89"/>
      <c r="FC150" s="89"/>
      <c r="FD150" s="89"/>
      <c r="FE150" s="89"/>
      <c r="FF150" s="89"/>
      <c r="FG150" s="89"/>
      <c r="FH150" s="89"/>
      <c r="FI150" s="89"/>
      <c r="FJ150" s="89"/>
      <c r="FK150" s="89"/>
      <c r="FL150" s="89"/>
      <c r="FM150" s="89"/>
      <c r="FN150" s="89"/>
      <c r="FO150" s="89"/>
      <c r="FP150" s="89"/>
      <c r="FQ150" s="89"/>
    </row>
    <row r="151" spans="1:173" s="3" customFormat="1" ht="40.5" customHeight="1">
      <c r="A151" s="91" t="s">
        <v>82</v>
      </c>
      <c r="B151" s="91"/>
      <c r="C151" s="91"/>
      <c r="D151" s="91"/>
      <c r="E151" s="91"/>
      <c r="F151" s="91"/>
      <c r="G151" s="91"/>
      <c r="H151" s="92" t="s">
        <v>147</v>
      </c>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89" t="s">
        <v>30</v>
      </c>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c r="DE151" s="89"/>
      <c r="DF151" s="89"/>
      <c r="DG151" s="89"/>
      <c r="DH151" s="89"/>
      <c r="DI151" s="89"/>
      <c r="DJ151" s="89"/>
      <c r="DK151" s="89"/>
      <c r="DL151" s="89"/>
      <c r="DM151" s="89"/>
      <c r="DN151" s="89"/>
      <c r="DO151" s="89"/>
      <c r="DP151" s="89"/>
      <c r="DQ151" s="89"/>
      <c r="DR151" s="89"/>
      <c r="DS151" s="89"/>
      <c r="DT151" s="89"/>
      <c r="DU151" s="89"/>
      <c r="DV151" s="89"/>
      <c r="DW151" s="89"/>
      <c r="DX151" s="89"/>
      <c r="DY151" s="89"/>
      <c r="DZ151" s="89"/>
      <c r="EA151" s="89"/>
      <c r="EB151" s="89"/>
      <c r="EC151" s="89"/>
      <c r="ED151" s="89"/>
      <c r="EE151" s="89"/>
      <c r="EF151" s="89"/>
      <c r="EG151" s="89"/>
      <c r="EH151" s="89"/>
      <c r="EI151" s="89"/>
      <c r="EJ151" s="89"/>
      <c r="EK151" s="89"/>
      <c r="EL151" s="89"/>
      <c r="EM151" s="89"/>
      <c r="EN151" s="89"/>
      <c r="EO151" s="89"/>
      <c r="EP151" s="89"/>
      <c r="EQ151" s="89"/>
      <c r="ER151" s="89"/>
      <c r="ES151" s="89"/>
      <c r="ET151" s="89"/>
      <c r="EU151" s="89"/>
      <c r="EV151" s="89"/>
      <c r="EW151" s="89"/>
      <c r="EX151" s="89"/>
      <c r="EY151" s="89"/>
      <c r="EZ151" s="89"/>
      <c r="FA151" s="89"/>
      <c r="FB151" s="89"/>
      <c r="FC151" s="89"/>
      <c r="FD151" s="89"/>
      <c r="FE151" s="89"/>
      <c r="FF151" s="89"/>
      <c r="FG151" s="89"/>
      <c r="FH151" s="89"/>
      <c r="FI151" s="89"/>
      <c r="FJ151" s="89"/>
      <c r="FK151" s="89"/>
      <c r="FL151" s="89"/>
      <c r="FM151" s="89"/>
      <c r="FN151" s="89"/>
      <c r="FO151" s="89"/>
      <c r="FP151" s="89"/>
      <c r="FQ151" s="89"/>
    </row>
    <row r="152" spans="1:173" s="3" customFormat="1" ht="54" customHeight="1">
      <c r="A152" s="91" t="s">
        <v>92</v>
      </c>
      <c r="B152" s="91"/>
      <c r="C152" s="91"/>
      <c r="D152" s="91"/>
      <c r="E152" s="91"/>
      <c r="F152" s="91"/>
      <c r="G152" s="91"/>
      <c r="H152" s="92" t="s">
        <v>83</v>
      </c>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c r="DE152" s="89"/>
      <c r="DF152" s="89"/>
      <c r="DG152" s="89"/>
      <c r="DH152" s="89"/>
      <c r="DI152" s="89"/>
      <c r="DJ152" s="89"/>
      <c r="DK152" s="89"/>
      <c r="DL152" s="89"/>
      <c r="DM152" s="89"/>
      <c r="DN152" s="89"/>
      <c r="DO152" s="89"/>
      <c r="DP152" s="89"/>
      <c r="DQ152" s="89"/>
      <c r="DR152" s="89"/>
      <c r="DS152" s="89"/>
      <c r="DT152" s="89"/>
      <c r="DU152" s="89"/>
      <c r="DV152" s="89"/>
      <c r="DW152" s="89"/>
      <c r="DX152" s="89"/>
      <c r="DY152" s="89"/>
      <c r="DZ152" s="89"/>
      <c r="EA152" s="89"/>
      <c r="EB152" s="89"/>
      <c r="EC152" s="89"/>
      <c r="ED152" s="89"/>
      <c r="EE152" s="89"/>
      <c r="EF152" s="89"/>
      <c r="EG152" s="89"/>
      <c r="EH152" s="89"/>
      <c r="EI152" s="89"/>
      <c r="EJ152" s="89"/>
      <c r="EK152" s="89"/>
      <c r="EL152" s="89"/>
      <c r="EM152" s="89"/>
      <c r="EN152" s="89"/>
      <c r="EO152" s="89"/>
      <c r="EP152" s="89"/>
      <c r="EQ152" s="89"/>
      <c r="ER152" s="89"/>
      <c r="ES152" s="89"/>
      <c r="ET152" s="89"/>
      <c r="EU152" s="89"/>
      <c r="EV152" s="89"/>
      <c r="EW152" s="89"/>
      <c r="EX152" s="89"/>
      <c r="EY152" s="89"/>
      <c r="EZ152" s="89"/>
      <c r="FA152" s="89"/>
      <c r="FB152" s="89"/>
      <c r="FC152" s="89"/>
      <c r="FD152" s="89"/>
      <c r="FE152" s="89"/>
      <c r="FF152" s="89"/>
      <c r="FG152" s="89"/>
      <c r="FH152" s="89"/>
      <c r="FI152" s="89"/>
      <c r="FJ152" s="89"/>
      <c r="FK152" s="89"/>
      <c r="FL152" s="89"/>
      <c r="FM152" s="89"/>
      <c r="FN152" s="89"/>
      <c r="FO152" s="89"/>
      <c r="FP152" s="89"/>
      <c r="FQ152" s="89"/>
    </row>
    <row r="153" spans="1:173" s="3" customFormat="1" ht="27.75" customHeight="1">
      <c r="A153" s="91" t="s">
        <v>148</v>
      </c>
      <c r="B153" s="91"/>
      <c r="C153" s="91"/>
      <c r="D153" s="91"/>
      <c r="E153" s="91"/>
      <c r="F153" s="91"/>
      <c r="G153" s="91"/>
      <c r="H153" s="92" t="s">
        <v>86</v>
      </c>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89" t="s">
        <v>85</v>
      </c>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c r="CY153" s="89"/>
      <c r="CZ153" s="89"/>
      <c r="DA153" s="89"/>
      <c r="DB153" s="89"/>
      <c r="DC153" s="89"/>
      <c r="DD153" s="89"/>
      <c r="DE153" s="89"/>
      <c r="DF153" s="89"/>
      <c r="DG153" s="89"/>
      <c r="DH153" s="89"/>
      <c r="DI153" s="89"/>
      <c r="DJ153" s="89"/>
      <c r="DK153" s="89"/>
      <c r="DL153" s="89"/>
      <c r="DM153" s="89"/>
      <c r="DN153" s="89"/>
      <c r="DO153" s="89"/>
      <c r="DP153" s="89"/>
      <c r="DQ153" s="89"/>
      <c r="DR153" s="89"/>
      <c r="DS153" s="89"/>
      <c r="DT153" s="89"/>
      <c r="DU153" s="89"/>
      <c r="DV153" s="89"/>
      <c r="DW153" s="89"/>
      <c r="DX153" s="89"/>
      <c r="DY153" s="89"/>
      <c r="DZ153" s="89"/>
      <c r="EA153" s="89"/>
      <c r="EB153" s="89"/>
      <c r="EC153" s="89"/>
      <c r="ED153" s="89"/>
      <c r="EE153" s="89"/>
      <c r="EF153" s="89"/>
      <c r="EG153" s="89"/>
      <c r="EH153" s="89"/>
      <c r="EI153" s="89"/>
      <c r="EJ153" s="89"/>
      <c r="EK153" s="89"/>
      <c r="EL153" s="89"/>
      <c r="EM153" s="89"/>
      <c r="EN153" s="89"/>
      <c r="EO153" s="89"/>
      <c r="EP153" s="89"/>
      <c r="EQ153" s="89"/>
      <c r="ER153" s="89"/>
      <c r="ES153" s="89"/>
      <c r="ET153" s="89"/>
      <c r="EU153" s="89"/>
      <c r="EV153" s="89"/>
      <c r="EW153" s="89"/>
      <c r="EX153" s="89"/>
      <c r="EY153" s="89"/>
      <c r="EZ153" s="89"/>
      <c r="FA153" s="89"/>
      <c r="FB153" s="89"/>
      <c r="FC153" s="89"/>
      <c r="FD153" s="89"/>
      <c r="FE153" s="89"/>
      <c r="FF153" s="89"/>
      <c r="FG153" s="89"/>
      <c r="FH153" s="89"/>
      <c r="FI153" s="89"/>
      <c r="FJ153" s="89"/>
      <c r="FK153" s="89"/>
      <c r="FL153" s="89"/>
      <c r="FM153" s="89"/>
      <c r="FN153" s="89"/>
      <c r="FO153" s="89"/>
      <c r="FP153" s="89"/>
      <c r="FQ153" s="89"/>
    </row>
    <row r="154" spans="1:173" s="3" customFormat="1" ht="27.75" customHeight="1">
      <c r="A154" s="91" t="s">
        <v>149</v>
      </c>
      <c r="B154" s="91"/>
      <c r="C154" s="91"/>
      <c r="D154" s="91"/>
      <c r="E154" s="91"/>
      <c r="F154" s="91"/>
      <c r="G154" s="91"/>
      <c r="H154" s="92" t="s">
        <v>89</v>
      </c>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89" t="s">
        <v>88</v>
      </c>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c r="DE154" s="89"/>
      <c r="DF154" s="89"/>
      <c r="DG154" s="89"/>
      <c r="DH154" s="89"/>
      <c r="DI154" s="89"/>
      <c r="DJ154" s="89"/>
      <c r="DK154" s="89"/>
      <c r="DL154" s="89"/>
      <c r="DM154" s="89"/>
      <c r="DN154" s="89"/>
      <c r="DO154" s="89"/>
      <c r="DP154" s="89"/>
      <c r="DQ154" s="89"/>
      <c r="DR154" s="89"/>
      <c r="DS154" s="89"/>
      <c r="DT154" s="89"/>
      <c r="DU154" s="89"/>
      <c r="DV154" s="89"/>
      <c r="DW154" s="89"/>
      <c r="DX154" s="89"/>
      <c r="DY154" s="89"/>
      <c r="DZ154" s="89"/>
      <c r="EA154" s="89"/>
      <c r="EB154" s="89"/>
      <c r="EC154" s="89"/>
      <c r="ED154" s="89"/>
      <c r="EE154" s="89"/>
      <c r="EF154" s="89"/>
      <c r="EG154" s="89"/>
      <c r="EH154" s="89"/>
      <c r="EI154" s="89"/>
      <c r="EJ154" s="89"/>
      <c r="EK154" s="89"/>
      <c r="EL154" s="89"/>
      <c r="EM154" s="89"/>
      <c r="EN154" s="89"/>
      <c r="EO154" s="89"/>
      <c r="EP154" s="89"/>
      <c r="EQ154" s="89"/>
      <c r="ER154" s="89"/>
      <c r="ES154" s="89"/>
      <c r="ET154" s="89"/>
      <c r="EU154" s="89"/>
      <c r="EV154" s="89"/>
      <c r="EW154" s="89"/>
      <c r="EX154" s="89"/>
      <c r="EY154" s="89"/>
      <c r="EZ154" s="89"/>
      <c r="FA154" s="89"/>
      <c r="FB154" s="89"/>
      <c r="FC154" s="89"/>
      <c r="FD154" s="89"/>
      <c r="FE154" s="89"/>
      <c r="FF154" s="89"/>
      <c r="FG154" s="89"/>
      <c r="FH154" s="89"/>
      <c r="FI154" s="89"/>
      <c r="FJ154" s="89"/>
      <c r="FK154" s="89"/>
      <c r="FL154" s="89"/>
      <c r="FM154" s="89"/>
      <c r="FN154" s="89"/>
      <c r="FO154" s="89"/>
      <c r="FP154" s="89"/>
      <c r="FQ154" s="89"/>
    </row>
    <row r="155" spans="1:173" s="3" customFormat="1" ht="40.5" customHeight="1">
      <c r="A155" s="91" t="s">
        <v>150</v>
      </c>
      <c r="B155" s="91"/>
      <c r="C155" s="91"/>
      <c r="D155" s="91"/>
      <c r="E155" s="91"/>
      <c r="F155" s="91"/>
      <c r="G155" s="91"/>
      <c r="H155" s="92" t="s">
        <v>91</v>
      </c>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c r="CY155" s="89"/>
      <c r="CZ155" s="89"/>
      <c r="DA155" s="89"/>
      <c r="DB155" s="89"/>
      <c r="DC155" s="89"/>
      <c r="DD155" s="89"/>
      <c r="DE155" s="89"/>
      <c r="DF155" s="89"/>
      <c r="DG155" s="89"/>
      <c r="DH155" s="89"/>
      <c r="DI155" s="89"/>
      <c r="DJ155" s="89"/>
      <c r="DK155" s="89"/>
      <c r="DL155" s="89"/>
      <c r="DM155" s="89"/>
      <c r="DN155" s="89"/>
      <c r="DO155" s="89"/>
      <c r="DP155" s="89"/>
      <c r="DQ155" s="89"/>
      <c r="DR155" s="89"/>
      <c r="DS155" s="89"/>
      <c r="DT155" s="89"/>
      <c r="DU155" s="89"/>
      <c r="DV155" s="89"/>
      <c r="DW155" s="89"/>
      <c r="DX155" s="89"/>
      <c r="DY155" s="89"/>
      <c r="DZ155" s="89"/>
      <c r="EA155" s="89"/>
      <c r="EB155" s="89"/>
      <c r="EC155" s="89"/>
      <c r="ED155" s="89"/>
      <c r="EE155" s="89"/>
      <c r="EF155" s="89"/>
      <c r="EG155" s="89"/>
      <c r="EH155" s="89"/>
      <c r="EI155" s="89"/>
      <c r="EJ155" s="89"/>
      <c r="EK155" s="89"/>
      <c r="EL155" s="89"/>
      <c r="EM155" s="89"/>
      <c r="EN155" s="89"/>
      <c r="EO155" s="89"/>
      <c r="EP155" s="89"/>
      <c r="EQ155" s="89"/>
      <c r="ER155" s="89"/>
      <c r="ES155" s="89"/>
      <c r="ET155" s="89"/>
      <c r="EU155" s="89"/>
      <c r="EV155" s="89"/>
      <c r="EW155" s="89"/>
      <c r="EX155" s="89"/>
      <c r="EY155" s="89"/>
      <c r="EZ155" s="89"/>
      <c r="FA155" s="89"/>
      <c r="FB155" s="89"/>
      <c r="FC155" s="89"/>
      <c r="FD155" s="89"/>
      <c r="FE155" s="89"/>
      <c r="FF155" s="89"/>
      <c r="FG155" s="89"/>
      <c r="FH155" s="89"/>
      <c r="FI155" s="89"/>
      <c r="FJ155" s="89"/>
      <c r="FK155" s="89"/>
      <c r="FL155" s="89"/>
      <c r="FM155" s="89"/>
      <c r="FN155" s="89"/>
      <c r="FO155" s="89"/>
      <c r="FP155" s="89"/>
      <c r="FQ155" s="89"/>
    </row>
    <row r="156" spans="1:173" s="3" customFormat="1" ht="27.75" customHeight="1">
      <c r="A156" s="91" t="s">
        <v>94</v>
      </c>
      <c r="B156" s="91"/>
      <c r="C156" s="91"/>
      <c r="D156" s="91"/>
      <c r="E156" s="91"/>
      <c r="F156" s="91"/>
      <c r="G156" s="91"/>
      <c r="H156" s="92" t="s">
        <v>151</v>
      </c>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89" t="s">
        <v>30</v>
      </c>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c r="CY156" s="89"/>
      <c r="CZ156" s="89"/>
      <c r="DA156" s="89"/>
      <c r="DB156" s="89"/>
      <c r="DC156" s="89"/>
      <c r="DD156" s="89"/>
      <c r="DE156" s="89"/>
      <c r="DF156" s="89"/>
      <c r="DG156" s="89"/>
      <c r="DH156" s="89"/>
      <c r="DI156" s="89"/>
      <c r="DJ156" s="89"/>
      <c r="DK156" s="89"/>
      <c r="DL156" s="89"/>
      <c r="DM156" s="89"/>
      <c r="DN156" s="89"/>
      <c r="DO156" s="89"/>
      <c r="DP156" s="89"/>
      <c r="DQ156" s="89"/>
      <c r="DR156" s="89"/>
      <c r="DS156" s="89"/>
      <c r="DT156" s="89"/>
      <c r="DU156" s="89"/>
      <c r="DV156" s="89"/>
      <c r="DW156" s="89"/>
      <c r="DX156" s="89"/>
      <c r="DY156" s="89"/>
      <c r="DZ156" s="89"/>
      <c r="EA156" s="89"/>
      <c r="EB156" s="89"/>
      <c r="EC156" s="89"/>
      <c r="ED156" s="89"/>
      <c r="EE156" s="89"/>
      <c r="EF156" s="89"/>
      <c r="EG156" s="89"/>
      <c r="EH156" s="89"/>
      <c r="EI156" s="89"/>
      <c r="EJ156" s="89"/>
      <c r="EK156" s="89"/>
      <c r="EL156" s="89"/>
      <c r="EM156" s="89"/>
      <c r="EN156" s="89"/>
      <c r="EO156" s="89"/>
      <c r="EP156" s="89"/>
      <c r="EQ156" s="89"/>
      <c r="ER156" s="89"/>
      <c r="ES156" s="89"/>
      <c r="ET156" s="89"/>
      <c r="EU156" s="89"/>
      <c r="EV156" s="89"/>
      <c r="EW156" s="89"/>
      <c r="EX156" s="89"/>
      <c r="EY156" s="89"/>
      <c r="EZ156" s="89"/>
      <c r="FA156" s="89"/>
      <c r="FB156" s="89"/>
      <c r="FC156" s="89"/>
      <c r="FD156" s="89"/>
      <c r="FE156" s="89"/>
      <c r="FF156" s="89"/>
      <c r="FG156" s="89"/>
      <c r="FH156" s="89"/>
      <c r="FI156" s="89"/>
      <c r="FJ156" s="89"/>
      <c r="FK156" s="89"/>
      <c r="FL156" s="89"/>
      <c r="FM156" s="89"/>
      <c r="FN156" s="89"/>
      <c r="FO156" s="89"/>
      <c r="FP156" s="89"/>
      <c r="FQ156" s="89"/>
    </row>
    <row r="157" spans="1:173" s="3" customFormat="1" ht="27.75" customHeight="1">
      <c r="A157" s="91" t="s">
        <v>152</v>
      </c>
      <c r="B157" s="91"/>
      <c r="C157" s="91"/>
      <c r="D157" s="91"/>
      <c r="E157" s="91"/>
      <c r="F157" s="91"/>
      <c r="G157" s="91"/>
      <c r="H157" s="92" t="s">
        <v>153</v>
      </c>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89" t="s">
        <v>30</v>
      </c>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c r="CY157" s="89"/>
      <c r="CZ157" s="89"/>
      <c r="DA157" s="89"/>
      <c r="DB157" s="89"/>
      <c r="DC157" s="89"/>
      <c r="DD157" s="89"/>
      <c r="DE157" s="89"/>
      <c r="DF157" s="89"/>
      <c r="DG157" s="89"/>
      <c r="DH157" s="89"/>
      <c r="DI157" s="89"/>
      <c r="DJ157" s="89"/>
      <c r="DK157" s="89"/>
      <c r="DL157" s="89"/>
      <c r="DM157" s="89"/>
      <c r="DN157" s="89"/>
      <c r="DO157" s="89"/>
      <c r="DP157" s="89"/>
      <c r="DQ157" s="89"/>
      <c r="DR157" s="89"/>
      <c r="DS157" s="89"/>
      <c r="DT157" s="89"/>
      <c r="DU157" s="89"/>
      <c r="DV157" s="89"/>
      <c r="DW157" s="89"/>
      <c r="DX157" s="89"/>
      <c r="DY157" s="89"/>
      <c r="DZ157" s="89"/>
      <c r="EA157" s="89"/>
      <c r="EB157" s="89"/>
      <c r="EC157" s="89"/>
      <c r="ED157" s="89"/>
      <c r="EE157" s="89"/>
      <c r="EF157" s="89"/>
      <c r="EG157" s="89"/>
      <c r="EH157" s="89"/>
      <c r="EI157" s="89"/>
      <c r="EJ157" s="89"/>
      <c r="EK157" s="89"/>
      <c r="EL157" s="89"/>
      <c r="EM157" s="89"/>
      <c r="EN157" s="89"/>
      <c r="EO157" s="89"/>
      <c r="EP157" s="89"/>
      <c r="EQ157" s="89"/>
      <c r="ER157" s="89"/>
      <c r="ES157" s="89"/>
      <c r="ET157" s="89"/>
      <c r="EU157" s="89"/>
      <c r="EV157" s="89"/>
      <c r="EW157" s="89"/>
      <c r="EX157" s="89"/>
      <c r="EY157" s="89"/>
      <c r="EZ157" s="89"/>
      <c r="FA157" s="89"/>
      <c r="FB157" s="89"/>
      <c r="FC157" s="89"/>
      <c r="FD157" s="89"/>
      <c r="FE157" s="89"/>
      <c r="FF157" s="89"/>
      <c r="FG157" s="89"/>
      <c r="FH157" s="89"/>
      <c r="FI157" s="89"/>
      <c r="FJ157" s="89"/>
      <c r="FK157" s="89"/>
      <c r="FL157" s="89"/>
      <c r="FM157" s="89"/>
      <c r="FN157" s="89"/>
      <c r="FO157" s="89"/>
      <c r="FP157" s="89"/>
      <c r="FQ157" s="89"/>
    </row>
    <row r="158" spans="1:173" s="3" customFormat="1" ht="27.75" customHeight="1">
      <c r="A158" s="91" t="s">
        <v>154</v>
      </c>
      <c r="B158" s="91"/>
      <c r="C158" s="91"/>
      <c r="D158" s="91"/>
      <c r="E158" s="91"/>
      <c r="F158" s="91"/>
      <c r="G158" s="91"/>
      <c r="H158" s="92" t="s">
        <v>155</v>
      </c>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89" t="s">
        <v>30</v>
      </c>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89"/>
      <c r="DA158" s="89"/>
      <c r="DB158" s="89"/>
      <c r="DC158" s="89"/>
      <c r="DD158" s="89"/>
      <c r="DE158" s="89"/>
      <c r="DF158" s="89"/>
      <c r="DG158" s="89"/>
      <c r="DH158" s="89"/>
      <c r="DI158" s="89"/>
      <c r="DJ158" s="89"/>
      <c r="DK158" s="89"/>
      <c r="DL158" s="89"/>
      <c r="DM158" s="89"/>
      <c r="DN158" s="89"/>
      <c r="DO158" s="89"/>
      <c r="DP158" s="89"/>
      <c r="DQ158" s="89"/>
      <c r="DR158" s="89"/>
      <c r="DS158" s="89"/>
      <c r="DT158" s="89"/>
      <c r="DU158" s="89"/>
      <c r="DV158" s="89"/>
      <c r="DW158" s="89"/>
      <c r="DX158" s="89"/>
      <c r="DY158" s="89"/>
      <c r="DZ158" s="89"/>
      <c r="EA158" s="89"/>
      <c r="EB158" s="89"/>
      <c r="EC158" s="89"/>
      <c r="ED158" s="89"/>
      <c r="EE158" s="89"/>
      <c r="EF158" s="89"/>
      <c r="EG158" s="89"/>
      <c r="EH158" s="89"/>
      <c r="EI158" s="89"/>
      <c r="EJ158" s="89"/>
      <c r="EK158" s="89"/>
      <c r="EL158" s="89"/>
      <c r="EM158" s="89"/>
      <c r="EN158" s="89"/>
      <c r="EO158" s="89"/>
      <c r="EP158" s="89"/>
      <c r="EQ158" s="89"/>
      <c r="ER158" s="89"/>
      <c r="ES158" s="89"/>
      <c r="ET158" s="89"/>
      <c r="EU158" s="89"/>
      <c r="EV158" s="89"/>
      <c r="EW158" s="89"/>
      <c r="EX158" s="89"/>
      <c r="EY158" s="89"/>
      <c r="EZ158" s="89"/>
      <c r="FA158" s="89"/>
      <c r="FB158" s="89"/>
      <c r="FC158" s="89"/>
      <c r="FD158" s="89"/>
      <c r="FE158" s="89"/>
      <c r="FF158" s="89"/>
      <c r="FG158" s="89"/>
      <c r="FH158" s="89"/>
      <c r="FI158" s="89"/>
      <c r="FJ158" s="89"/>
      <c r="FK158" s="89"/>
      <c r="FL158" s="89"/>
      <c r="FM158" s="89"/>
      <c r="FN158" s="89"/>
      <c r="FO158" s="89"/>
      <c r="FP158" s="89"/>
      <c r="FQ158" s="89"/>
    </row>
    <row r="159" spans="1:173" s="3" customFormat="1" ht="15" customHeight="1">
      <c r="A159" s="91" t="s">
        <v>156</v>
      </c>
      <c r="B159" s="91"/>
      <c r="C159" s="91"/>
      <c r="D159" s="91"/>
      <c r="E159" s="91"/>
      <c r="F159" s="91"/>
      <c r="G159" s="91"/>
      <c r="H159" s="92" t="s">
        <v>36</v>
      </c>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89" t="s">
        <v>30</v>
      </c>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c r="CY159" s="89"/>
      <c r="CZ159" s="89"/>
      <c r="DA159" s="89"/>
      <c r="DB159" s="89"/>
      <c r="DC159" s="89"/>
      <c r="DD159" s="89"/>
      <c r="DE159" s="89"/>
      <c r="DF159" s="89"/>
      <c r="DG159" s="89"/>
      <c r="DH159" s="89"/>
      <c r="DI159" s="89"/>
      <c r="DJ159" s="89"/>
      <c r="DK159" s="89"/>
      <c r="DL159" s="89"/>
      <c r="DM159" s="89"/>
      <c r="DN159" s="89"/>
      <c r="DO159" s="89"/>
      <c r="DP159" s="89"/>
      <c r="DQ159" s="89"/>
      <c r="DR159" s="89"/>
      <c r="DS159" s="89"/>
      <c r="DT159" s="89"/>
      <c r="DU159" s="89"/>
      <c r="DV159" s="89"/>
      <c r="DW159" s="89"/>
      <c r="DX159" s="89"/>
      <c r="DY159" s="89"/>
      <c r="DZ159" s="89"/>
      <c r="EA159" s="89"/>
      <c r="EB159" s="89"/>
      <c r="EC159" s="89"/>
      <c r="ED159" s="89"/>
      <c r="EE159" s="89"/>
      <c r="EF159" s="89"/>
      <c r="EG159" s="89"/>
      <c r="EH159" s="89"/>
      <c r="EI159" s="89"/>
      <c r="EJ159" s="89"/>
      <c r="EK159" s="89"/>
      <c r="EL159" s="89"/>
      <c r="EM159" s="89"/>
      <c r="EN159" s="89"/>
      <c r="EO159" s="89"/>
      <c r="EP159" s="89"/>
      <c r="EQ159" s="89"/>
      <c r="ER159" s="89"/>
      <c r="ES159" s="89"/>
      <c r="ET159" s="89"/>
      <c r="EU159" s="89"/>
      <c r="EV159" s="89"/>
      <c r="EW159" s="89"/>
      <c r="EX159" s="89"/>
      <c r="EY159" s="89"/>
      <c r="EZ159" s="89"/>
      <c r="FA159" s="89"/>
      <c r="FB159" s="89"/>
      <c r="FC159" s="89"/>
      <c r="FD159" s="89"/>
      <c r="FE159" s="89"/>
      <c r="FF159" s="89"/>
      <c r="FG159" s="89"/>
      <c r="FH159" s="89"/>
      <c r="FI159" s="89"/>
      <c r="FJ159" s="89"/>
      <c r="FK159" s="89"/>
      <c r="FL159" s="89"/>
      <c r="FM159" s="89"/>
      <c r="FN159" s="89"/>
      <c r="FO159" s="89"/>
      <c r="FP159" s="89"/>
      <c r="FQ159" s="89"/>
    </row>
    <row r="160" spans="1:173" s="3" customFormat="1" ht="54" customHeight="1">
      <c r="A160" s="91" t="s">
        <v>157</v>
      </c>
      <c r="B160" s="91"/>
      <c r="C160" s="91"/>
      <c r="D160" s="91"/>
      <c r="E160" s="91"/>
      <c r="F160" s="91"/>
      <c r="G160" s="91"/>
      <c r="H160" s="92" t="s">
        <v>159</v>
      </c>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89" t="s">
        <v>158</v>
      </c>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c r="DH160" s="89"/>
      <c r="DI160" s="89"/>
      <c r="DJ160" s="89"/>
      <c r="DK160" s="89"/>
      <c r="DL160" s="89"/>
      <c r="DM160" s="89"/>
      <c r="DN160" s="89"/>
      <c r="DO160" s="89"/>
      <c r="DP160" s="89"/>
      <c r="DQ160" s="89"/>
      <c r="DR160" s="89"/>
      <c r="DS160" s="89"/>
      <c r="DT160" s="89"/>
      <c r="DU160" s="89"/>
      <c r="DV160" s="89"/>
      <c r="DW160" s="89"/>
      <c r="DX160" s="89"/>
      <c r="DY160" s="89"/>
      <c r="DZ160" s="89"/>
      <c r="EA160" s="89"/>
      <c r="EB160" s="89"/>
      <c r="EC160" s="89"/>
      <c r="ED160" s="89"/>
      <c r="EE160" s="89"/>
      <c r="EF160" s="89"/>
      <c r="EG160" s="89"/>
      <c r="EH160" s="89"/>
      <c r="EI160" s="89"/>
      <c r="EJ160" s="89"/>
      <c r="EK160" s="89"/>
      <c r="EL160" s="89"/>
      <c r="EM160" s="89"/>
      <c r="EN160" s="89"/>
      <c r="EO160" s="89"/>
      <c r="EP160" s="89"/>
      <c r="EQ160" s="89"/>
      <c r="ER160" s="89"/>
      <c r="ES160" s="89"/>
      <c r="ET160" s="89"/>
      <c r="EU160" s="89"/>
      <c r="EV160" s="89"/>
      <c r="EW160" s="89"/>
      <c r="EX160" s="89"/>
      <c r="EY160" s="89"/>
      <c r="EZ160" s="89"/>
      <c r="FA160" s="89"/>
      <c r="FB160" s="89"/>
      <c r="FC160" s="89"/>
      <c r="FD160" s="89"/>
      <c r="FE160" s="89"/>
      <c r="FF160" s="89"/>
      <c r="FG160" s="89"/>
      <c r="FH160" s="89"/>
      <c r="FI160" s="89"/>
      <c r="FJ160" s="89"/>
      <c r="FK160" s="89"/>
      <c r="FL160" s="89"/>
      <c r="FM160" s="89"/>
      <c r="FN160" s="89"/>
      <c r="FO160" s="89"/>
      <c r="FP160" s="89"/>
      <c r="FQ160" s="89"/>
    </row>
    <row r="161" spans="1:173" s="3" customFormat="1" ht="79.5" customHeight="1">
      <c r="A161" s="91" t="s">
        <v>160</v>
      </c>
      <c r="B161" s="91"/>
      <c r="C161" s="91"/>
      <c r="D161" s="91"/>
      <c r="E161" s="91"/>
      <c r="F161" s="91"/>
      <c r="G161" s="91"/>
      <c r="H161" s="92" t="s">
        <v>161</v>
      </c>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89"/>
      <c r="DZ161" s="89"/>
      <c r="EA161" s="89"/>
      <c r="EB161" s="89"/>
      <c r="EC161" s="89"/>
      <c r="ED161" s="89"/>
      <c r="EE161" s="89"/>
      <c r="EF161" s="89"/>
      <c r="EG161" s="89"/>
      <c r="EH161" s="89"/>
      <c r="EI161" s="89"/>
      <c r="EJ161" s="89"/>
      <c r="EK161" s="89"/>
      <c r="EL161" s="89"/>
      <c r="EM161" s="89"/>
      <c r="EN161" s="89"/>
      <c r="EO161" s="89"/>
      <c r="EP161" s="89"/>
      <c r="EQ161" s="89"/>
      <c r="ER161" s="89"/>
      <c r="ES161" s="89"/>
      <c r="ET161" s="89"/>
      <c r="EU161" s="89"/>
      <c r="EV161" s="89"/>
      <c r="EW161" s="89"/>
      <c r="EX161" s="89"/>
      <c r="EY161" s="89"/>
      <c r="EZ161" s="89"/>
      <c r="FA161" s="89"/>
      <c r="FB161" s="89"/>
      <c r="FC161" s="89"/>
      <c r="FD161" s="89"/>
      <c r="FE161" s="89"/>
      <c r="FF161" s="89"/>
      <c r="FG161" s="89"/>
      <c r="FH161" s="89"/>
      <c r="FI161" s="89"/>
      <c r="FJ161" s="89"/>
      <c r="FK161" s="89"/>
      <c r="FL161" s="89"/>
      <c r="FM161" s="89"/>
      <c r="FN161" s="89"/>
      <c r="FO161" s="89"/>
      <c r="FP161" s="89"/>
      <c r="FQ161" s="89"/>
    </row>
    <row r="162" spans="1:173" s="3" customFormat="1" ht="15" customHeight="1">
      <c r="A162" s="109" t="s">
        <v>162</v>
      </c>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c r="CH162" s="109"/>
      <c r="CI162" s="109"/>
      <c r="CJ162" s="109"/>
      <c r="CK162" s="109"/>
      <c r="CL162" s="109"/>
      <c r="CM162" s="109"/>
      <c r="CN162" s="109"/>
      <c r="CO162" s="109"/>
      <c r="CP162" s="109"/>
      <c r="CQ162" s="109"/>
      <c r="CR162" s="109"/>
      <c r="CS162" s="109"/>
      <c r="CT162" s="109"/>
      <c r="CU162" s="109"/>
      <c r="CV162" s="109"/>
      <c r="CW162" s="109"/>
      <c r="CX162" s="109"/>
      <c r="CY162" s="109"/>
      <c r="CZ162" s="109"/>
      <c r="DA162" s="109"/>
      <c r="DB162" s="109"/>
      <c r="DC162" s="109"/>
      <c r="DD162" s="109"/>
      <c r="DE162" s="109"/>
      <c r="DF162" s="109"/>
      <c r="DG162" s="109"/>
      <c r="DH162" s="109"/>
      <c r="DI162" s="109"/>
      <c r="DJ162" s="109"/>
      <c r="DK162" s="109"/>
      <c r="DL162" s="109"/>
      <c r="DM162" s="109"/>
      <c r="DN162" s="109"/>
      <c r="DO162" s="109"/>
      <c r="DP162" s="109"/>
      <c r="DQ162" s="109"/>
      <c r="DR162" s="109"/>
      <c r="DS162" s="109"/>
      <c r="DT162" s="109"/>
      <c r="DU162" s="109"/>
      <c r="DV162" s="109"/>
      <c r="DW162" s="109"/>
      <c r="DX162" s="109"/>
      <c r="DY162" s="109"/>
      <c r="DZ162" s="109"/>
      <c r="EA162" s="109"/>
      <c r="EB162" s="109"/>
      <c r="EC162" s="109"/>
      <c r="ED162" s="109"/>
      <c r="EE162" s="109"/>
      <c r="EF162" s="109"/>
      <c r="EG162" s="109"/>
      <c r="EH162" s="109"/>
      <c r="EI162" s="109"/>
      <c r="EJ162" s="109"/>
      <c r="EK162" s="109"/>
      <c r="EL162" s="109"/>
      <c r="EM162" s="109"/>
      <c r="EN162" s="109"/>
      <c r="EO162" s="109"/>
      <c r="EP162" s="109"/>
      <c r="EQ162" s="109"/>
      <c r="ER162" s="109"/>
      <c r="ES162" s="109"/>
      <c r="ET162" s="109"/>
      <c r="EU162" s="109"/>
      <c r="EV162" s="109"/>
      <c r="EW162" s="109"/>
      <c r="EX162" s="109"/>
      <c r="EY162" s="109"/>
      <c r="EZ162" s="109"/>
      <c r="FA162" s="109"/>
      <c r="FB162" s="109"/>
      <c r="FC162" s="109"/>
      <c r="FD162" s="109"/>
      <c r="FE162" s="109"/>
      <c r="FF162" s="109"/>
      <c r="FG162" s="109"/>
      <c r="FH162" s="109"/>
      <c r="FI162" s="109"/>
      <c r="FJ162" s="109"/>
      <c r="FK162" s="109"/>
      <c r="FL162" s="109"/>
      <c r="FM162" s="109"/>
      <c r="FN162" s="109"/>
      <c r="FO162" s="109"/>
      <c r="FP162" s="109"/>
      <c r="FQ162" s="109"/>
    </row>
    <row r="163" spans="1:173" s="3" customFormat="1" ht="15" customHeight="1">
      <c r="A163" s="91" t="s">
        <v>26</v>
      </c>
      <c r="B163" s="91"/>
      <c r="C163" s="91"/>
      <c r="D163" s="91"/>
      <c r="E163" s="91"/>
      <c r="F163" s="91"/>
      <c r="G163" s="91"/>
      <c r="H163" s="92" t="s">
        <v>163</v>
      </c>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89" t="s">
        <v>45</v>
      </c>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c r="CY163" s="89"/>
      <c r="CZ163" s="89"/>
      <c r="DA163" s="89"/>
      <c r="DB163" s="89"/>
      <c r="DC163" s="89"/>
      <c r="DD163" s="89"/>
      <c r="DE163" s="89"/>
      <c r="DF163" s="89"/>
      <c r="DG163" s="89"/>
      <c r="DH163" s="89"/>
      <c r="DI163" s="89"/>
      <c r="DJ163" s="89"/>
      <c r="DK163" s="89"/>
      <c r="DL163" s="89"/>
      <c r="DM163" s="89"/>
      <c r="DN163" s="89"/>
      <c r="DO163" s="89"/>
      <c r="DP163" s="89"/>
      <c r="DQ163" s="89"/>
      <c r="DR163" s="89"/>
      <c r="DS163" s="89"/>
      <c r="DT163" s="89"/>
      <c r="DU163" s="89"/>
      <c r="DV163" s="89"/>
      <c r="DW163" s="89"/>
      <c r="DX163" s="89"/>
      <c r="DY163" s="89"/>
      <c r="DZ163" s="89"/>
      <c r="EA163" s="89"/>
      <c r="EB163" s="89"/>
      <c r="EC163" s="89"/>
      <c r="ED163" s="89"/>
      <c r="EE163" s="89"/>
      <c r="EF163" s="89"/>
      <c r="EG163" s="89"/>
      <c r="EH163" s="89"/>
      <c r="EI163" s="89"/>
      <c r="EJ163" s="89"/>
      <c r="EK163" s="89"/>
      <c r="EL163" s="89"/>
      <c r="EM163" s="89"/>
      <c r="EN163" s="89"/>
      <c r="EO163" s="89"/>
      <c r="EP163" s="89"/>
      <c r="EQ163" s="89"/>
      <c r="ER163" s="89"/>
      <c r="ES163" s="89"/>
      <c r="ET163" s="89"/>
      <c r="EU163" s="89"/>
      <c r="EV163" s="89"/>
      <c r="EW163" s="89"/>
      <c r="EX163" s="89"/>
      <c r="EY163" s="89"/>
      <c r="EZ163" s="89"/>
      <c r="FA163" s="89"/>
      <c r="FB163" s="89"/>
      <c r="FC163" s="89"/>
      <c r="FD163" s="89"/>
      <c r="FE163" s="89"/>
      <c r="FF163" s="89"/>
      <c r="FG163" s="89"/>
      <c r="FH163" s="89"/>
      <c r="FI163" s="89"/>
      <c r="FJ163" s="89"/>
      <c r="FK163" s="89"/>
      <c r="FL163" s="89"/>
      <c r="FM163" s="89"/>
      <c r="FN163" s="89"/>
      <c r="FO163" s="89"/>
      <c r="FP163" s="89"/>
      <c r="FQ163" s="89"/>
    </row>
    <row r="164" spans="1:173" s="3" customFormat="1" ht="93" customHeight="1">
      <c r="A164" s="91" t="s">
        <v>37</v>
      </c>
      <c r="B164" s="91"/>
      <c r="C164" s="91"/>
      <c r="D164" s="91"/>
      <c r="E164" s="91"/>
      <c r="F164" s="91"/>
      <c r="G164" s="91"/>
      <c r="H164" s="92" t="s">
        <v>164</v>
      </c>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89" t="s">
        <v>45</v>
      </c>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c r="CY164" s="89"/>
      <c r="CZ164" s="89"/>
      <c r="DA164" s="89"/>
      <c r="DB164" s="89"/>
      <c r="DC164" s="89"/>
      <c r="DD164" s="89"/>
      <c r="DE164" s="89"/>
      <c r="DF164" s="89"/>
      <c r="DG164" s="89"/>
      <c r="DH164" s="89"/>
      <c r="DI164" s="89"/>
      <c r="DJ164" s="89"/>
      <c r="DK164" s="89"/>
      <c r="DL164" s="89"/>
      <c r="DM164" s="89"/>
      <c r="DN164" s="89"/>
      <c r="DO164" s="89"/>
      <c r="DP164" s="89"/>
      <c r="DQ164" s="89"/>
      <c r="DR164" s="89"/>
      <c r="DS164" s="89"/>
      <c r="DT164" s="89"/>
      <c r="DU164" s="89"/>
      <c r="DV164" s="89"/>
      <c r="DW164" s="89"/>
      <c r="DX164" s="89"/>
      <c r="DY164" s="89"/>
      <c r="DZ164" s="89"/>
      <c r="EA164" s="89"/>
      <c r="EB164" s="89"/>
      <c r="EC164" s="89"/>
      <c r="ED164" s="89"/>
      <c r="EE164" s="89"/>
      <c r="EF164" s="89"/>
      <c r="EG164" s="89"/>
      <c r="EH164" s="89"/>
      <c r="EI164" s="89"/>
      <c r="EJ164" s="89"/>
      <c r="EK164" s="89"/>
      <c r="EL164" s="89"/>
      <c r="EM164" s="89"/>
      <c r="EN164" s="89"/>
      <c r="EO164" s="89"/>
      <c r="EP164" s="89"/>
      <c r="EQ164" s="89"/>
      <c r="ER164" s="89"/>
      <c r="ES164" s="89"/>
      <c r="ET164" s="89"/>
      <c r="EU164" s="89"/>
      <c r="EV164" s="89"/>
      <c r="EW164" s="89"/>
      <c r="EX164" s="89"/>
      <c r="EY164" s="89"/>
      <c r="EZ164" s="89"/>
      <c r="FA164" s="89"/>
      <c r="FB164" s="89"/>
      <c r="FC164" s="89"/>
      <c r="FD164" s="89"/>
      <c r="FE164" s="89"/>
      <c r="FF164" s="89"/>
      <c r="FG164" s="89"/>
      <c r="FH164" s="89"/>
      <c r="FI164" s="89"/>
      <c r="FJ164" s="89"/>
      <c r="FK164" s="89"/>
      <c r="FL164" s="89"/>
      <c r="FM164" s="89"/>
      <c r="FN164" s="89"/>
      <c r="FO164" s="89"/>
      <c r="FP164" s="89"/>
      <c r="FQ164" s="89"/>
    </row>
    <row r="165" spans="1:173" s="3" customFormat="1" ht="27.75" customHeight="1">
      <c r="A165" s="91" t="s">
        <v>42</v>
      </c>
      <c r="B165" s="91"/>
      <c r="C165" s="91"/>
      <c r="D165" s="91"/>
      <c r="E165" s="91"/>
      <c r="F165" s="91"/>
      <c r="G165" s="91"/>
      <c r="H165" s="92" t="s">
        <v>166</v>
      </c>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89" t="s">
        <v>165</v>
      </c>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c r="CY165" s="89"/>
      <c r="CZ165" s="89"/>
      <c r="DA165" s="89"/>
      <c r="DB165" s="89"/>
      <c r="DC165" s="89"/>
      <c r="DD165" s="89"/>
      <c r="DE165" s="89"/>
      <c r="DF165" s="89"/>
      <c r="DG165" s="89"/>
      <c r="DH165" s="89"/>
      <c r="DI165" s="89"/>
      <c r="DJ165" s="89"/>
      <c r="DK165" s="89"/>
      <c r="DL165" s="89"/>
      <c r="DM165" s="89"/>
      <c r="DN165" s="89"/>
      <c r="DO165" s="89"/>
      <c r="DP165" s="89"/>
      <c r="DQ165" s="89"/>
      <c r="DR165" s="89"/>
      <c r="DS165" s="89"/>
      <c r="DT165" s="89"/>
      <c r="DU165" s="89"/>
      <c r="DV165" s="89"/>
      <c r="DW165" s="89"/>
      <c r="DX165" s="89"/>
      <c r="DY165" s="89"/>
      <c r="DZ165" s="89"/>
      <c r="EA165" s="89"/>
      <c r="EB165" s="89"/>
      <c r="EC165" s="89"/>
      <c r="ED165" s="89"/>
      <c r="EE165" s="89"/>
      <c r="EF165" s="89"/>
      <c r="EG165" s="89"/>
      <c r="EH165" s="89"/>
      <c r="EI165" s="89"/>
      <c r="EJ165" s="89"/>
      <c r="EK165" s="89"/>
      <c r="EL165" s="89"/>
      <c r="EM165" s="89"/>
      <c r="EN165" s="89"/>
      <c r="EO165" s="89"/>
      <c r="EP165" s="89"/>
      <c r="EQ165" s="89"/>
      <c r="ER165" s="89"/>
      <c r="ES165" s="89"/>
      <c r="ET165" s="89"/>
      <c r="EU165" s="89"/>
      <c r="EV165" s="89"/>
      <c r="EW165" s="89"/>
      <c r="EX165" s="89"/>
      <c r="EY165" s="89"/>
      <c r="EZ165" s="89"/>
      <c r="FA165" s="89"/>
      <c r="FB165" s="89"/>
      <c r="FC165" s="89"/>
      <c r="FD165" s="89"/>
      <c r="FE165" s="89"/>
      <c r="FF165" s="89"/>
      <c r="FG165" s="89"/>
      <c r="FH165" s="89"/>
      <c r="FI165" s="89"/>
      <c r="FJ165" s="89"/>
      <c r="FK165" s="89"/>
      <c r="FL165" s="89"/>
      <c r="FM165" s="89"/>
      <c r="FN165" s="89"/>
      <c r="FO165" s="89"/>
      <c r="FP165" s="89"/>
      <c r="FQ165" s="89"/>
    </row>
    <row r="166" spans="1:173" s="3" customFormat="1" ht="27.75" customHeight="1">
      <c r="A166" s="91" t="s">
        <v>62</v>
      </c>
      <c r="B166" s="91"/>
      <c r="C166" s="91"/>
      <c r="D166" s="91"/>
      <c r="E166" s="91"/>
      <c r="F166" s="91"/>
      <c r="G166" s="91"/>
      <c r="H166" s="92" t="s">
        <v>167</v>
      </c>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89" t="s">
        <v>165</v>
      </c>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c r="CY166" s="89"/>
      <c r="CZ166" s="89"/>
      <c r="DA166" s="89"/>
      <c r="DB166" s="89"/>
      <c r="DC166" s="89"/>
      <c r="DD166" s="89"/>
      <c r="DE166" s="89"/>
      <c r="DF166" s="89"/>
      <c r="DG166" s="89"/>
      <c r="DH166" s="89"/>
      <c r="DI166" s="89"/>
      <c r="DJ166" s="89"/>
      <c r="DK166" s="89"/>
      <c r="DL166" s="89"/>
      <c r="DM166" s="89"/>
      <c r="DN166" s="89"/>
      <c r="DO166" s="89"/>
      <c r="DP166" s="89"/>
      <c r="DQ166" s="89"/>
      <c r="DR166" s="89"/>
      <c r="DS166" s="89"/>
      <c r="DT166" s="89"/>
      <c r="DU166" s="89"/>
      <c r="DV166" s="89"/>
      <c r="DW166" s="89"/>
      <c r="DX166" s="89"/>
      <c r="DY166" s="89"/>
      <c r="DZ166" s="89"/>
      <c r="EA166" s="89"/>
      <c r="EB166" s="89"/>
      <c r="EC166" s="89"/>
      <c r="ED166" s="89"/>
      <c r="EE166" s="89"/>
      <c r="EF166" s="89"/>
      <c r="EG166" s="89"/>
      <c r="EH166" s="89"/>
      <c r="EI166" s="89"/>
      <c r="EJ166" s="89"/>
      <c r="EK166" s="89"/>
      <c r="EL166" s="89"/>
      <c r="EM166" s="89"/>
      <c r="EN166" s="89"/>
      <c r="EO166" s="89"/>
      <c r="EP166" s="89"/>
      <c r="EQ166" s="89"/>
      <c r="ER166" s="89"/>
      <c r="ES166" s="89"/>
      <c r="ET166" s="89"/>
      <c r="EU166" s="89"/>
      <c r="EV166" s="89"/>
      <c r="EW166" s="89"/>
      <c r="EX166" s="89"/>
      <c r="EY166" s="89"/>
      <c r="EZ166" s="89"/>
      <c r="FA166" s="89"/>
      <c r="FB166" s="89"/>
      <c r="FC166" s="89"/>
      <c r="FD166" s="89"/>
      <c r="FE166" s="89"/>
      <c r="FF166" s="89"/>
      <c r="FG166" s="89"/>
      <c r="FH166" s="89"/>
      <c r="FI166" s="89"/>
      <c r="FJ166" s="89"/>
      <c r="FK166" s="89"/>
      <c r="FL166" s="89"/>
      <c r="FM166" s="89"/>
      <c r="FN166" s="89"/>
      <c r="FO166" s="89"/>
      <c r="FP166" s="89"/>
      <c r="FQ166" s="89"/>
    </row>
    <row r="167" spans="1:173" s="3" customFormat="1" ht="27.75" customHeight="1">
      <c r="A167" s="91" t="s">
        <v>82</v>
      </c>
      <c r="B167" s="91"/>
      <c r="C167" s="91"/>
      <c r="D167" s="91"/>
      <c r="E167" s="91"/>
      <c r="F167" s="91"/>
      <c r="G167" s="91"/>
      <c r="H167" s="92" t="s">
        <v>169</v>
      </c>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89" t="s">
        <v>168</v>
      </c>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c r="CY167" s="89"/>
      <c r="CZ167" s="89"/>
      <c r="DA167" s="89"/>
      <c r="DB167" s="89"/>
      <c r="DC167" s="89"/>
      <c r="DD167" s="89"/>
      <c r="DE167" s="89"/>
      <c r="DF167" s="89"/>
      <c r="DG167" s="89"/>
      <c r="DH167" s="89"/>
      <c r="DI167" s="89"/>
      <c r="DJ167" s="89"/>
      <c r="DK167" s="89"/>
      <c r="DL167" s="89"/>
      <c r="DM167" s="89"/>
      <c r="DN167" s="89"/>
      <c r="DO167" s="89"/>
      <c r="DP167" s="89"/>
      <c r="DQ167" s="89"/>
      <c r="DR167" s="89"/>
      <c r="DS167" s="89"/>
      <c r="DT167" s="89"/>
      <c r="DU167" s="89"/>
      <c r="DV167" s="89"/>
      <c r="DW167" s="89"/>
      <c r="DX167" s="89"/>
      <c r="DY167" s="89"/>
      <c r="DZ167" s="89"/>
      <c r="EA167" s="89"/>
      <c r="EB167" s="89"/>
      <c r="EC167" s="89"/>
      <c r="ED167" s="89"/>
      <c r="EE167" s="89"/>
      <c r="EF167" s="89"/>
      <c r="EG167" s="89"/>
      <c r="EH167" s="89"/>
      <c r="EI167" s="89"/>
      <c r="EJ167" s="89"/>
      <c r="EK167" s="89"/>
      <c r="EL167" s="89"/>
      <c r="EM167" s="89"/>
      <c r="EN167" s="89"/>
      <c r="EO167" s="89"/>
      <c r="EP167" s="89"/>
      <c r="EQ167" s="89"/>
      <c r="ER167" s="89"/>
      <c r="ES167" s="89"/>
      <c r="ET167" s="89"/>
      <c r="EU167" s="89"/>
      <c r="EV167" s="89"/>
      <c r="EW167" s="89"/>
      <c r="EX167" s="89"/>
      <c r="EY167" s="89"/>
      <c r="EZ167" s="89"/>
      <c r="FA167" s="89"/>
      <c r="FB167" s="89"/>
      <c r="FC167" s="89"/>
      <c r="FD167" s="89"/>
      <c r="FE167" s="89"/>
      <c r="FF167" s="89"/>
      <c r="FG167" s="89"/>
      <c r="FH167" s="89"/>
      <c r="FI167" s="89"/>
      <c r="FJ167" s="89"/>
      <c r="FK167" s="89"/>
      <c r="FL167" s="89"/>
      <c r="FM167" s="89"/>
      <c r="FN167" s="89"/>
      <c r="FO167" s="89"/>
      <c r="FP167" s="89"/>
      <c r="FQ167" s="89"/>
    </row>
    <row r="168" spans="1:173" s="3" customFormat="1" ht="27.75" customHeight="1">
      <c r="A168" s="91" t="s">
        <v>92</v>
      </c>
      <c r="B168" s="91"/>
      <c r="C168" s="91"/>
      <c r="D168" s="91"/>
      <c r="E168" s="91"/>
      <c r="F168" s="91"/>
      <c r="G168" s="91"/>
      <c r="H168" s="92" t="s">
        <v>170</v>
      </c>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89" t="s">
        <v>168</v>
      </c>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c r="CY168" s="89"/>
      <c r="CZ168" s="89"/>
      <c r="DA168" s="89"/>
      <c r="DB168" s="89"/>
      <c r="DC168" s="89"/>
      <c r="DD168" s="89"/>
      <c r="DE168" s="89"/>
      <c r="DF168" s="89"/>
      <c r="DG168" s="89"/>
      <c r="DH168" s="89"/>
      <c r="DI168" s="89"/>
      <c r="DJ168" s="89"/>
      <c r="DK168" s="89"/>
      <c r="DL168" s="89"/>
      <c r="DM168" s="89"/>
      <c r="DN168" s="89"/>
      <c r="DO168" s="89"/>
      <c r="DP168" s="89"/>
      <c r="DQ168" s="89"/>
      <c r="DR168" s="89"/>
      <c r="DS168" s="89"/>
      <c r="DT168" s="89"/>
      <c r="DU168" s="89"/>
      <c r="DV168" s="89"/>
      <c r="DW168" s="89"/>
      <c r="DX168" s="89"/>
      <c r="DY168" s="89"/>
      <c r="DZ168" s="89"/>
      <c r="EA168" s="89"/>
      <c r="EB168" s="89"/>
      <c r="EC168" s="89"/>
      <c r="ED168" s="89"/>
      <c r="EE168" s="89"/>
      <c r="EF168" s="89"/>
      <c r="EG168" s="89"/>
      <c r="EH168" s="89"/>
      <c r="EI168" s="89"/>
      <c r="EJ168" s="89"/>
      <c r="EK168" s="89"/>
      <c r="EL168" s="89"/>
      <c r="EM168" s="89"/>
      <c r="EN168" s="89"/>
      <c r="EO168" s="89"/>
      <c r="EP168" s="89"/>
      <c r="EQ168" s="89"/>
      <c r="ER168" s="89"/>
      <c r="ES168" s="89"/>
      <c r="ET168" s="89"/>
      <c r="EU168" s="89"/>
      <c r="EV168" s="89"/>
      <c r="EW168" s="89"/>
      <c r="EX168" s="89"/>
      <c r="EY168" s="89"/>
      <c r="EZ168" s="89"/>
      <c r="FA168" s="89"/>
      <c r="FB168" s="89"/>
      <c r="FC168" s="89"/>
      <c r="FD168" s="89"/>
      <c r="FE168" s="89"/>
      <c r="FF168" s="89"/>
      <c r="FG168" s="89"/>
      <c r="FH168" s="89"/>
      <c r="FI168" s="89"/>
      <c r="FJ168" s="89"/>
      <c r="FK168" s="89"/>
      <c r="FL168" s="89"/>
      <c r="FM168" s="89"/>
      <c r="FN168" s="89"/>
      <c r="FO168" s="89"/>
      <c r="FP168" s="89"/>
      <c r="FQ168" s="89"/>
    </row>
    <row r="169" spans="1:173" s="3" customFormat="1" ht="27.75" customHeight="1">
      <c r="A169" s="91" t="s">
        <v>94</v>
      </c>
      <c r="B169" s="91"/>
      <c r="C169" s="91"/>
      <c r="D169" s="91"/>
      <c r="E169" s="91"/>
      <c r="F169" s="91"/>
      <c r="G169" s="91"/>
      <c r="H169" s="92" t="s">
        <v>172</v>
      </c>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89" t="s">
        <v>171</v>
      </c>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c r="DE169" s="89"/>
      <c r="DF169" s="89"/>
      <c r="DG169" s="89"/>
      <c r="DH169" s="89"/>
      <c r="DI169" s="89"/>
      <c r="DJ169" s="89"/>
      <c r="DK169" s="89"/>
      <c r="DL169" s="89"/>
      <c r="DM169" s="89"/>
      <c r="DN169" s="89"/>
      <c r="DO169" s="89"/>
      <c r="DP169" s="89"/>
      <c r="DQ169" s="89"/>
      <c r="DR169" s="89"/>
      <c r="DS169" s="89"/>
      <c r="DT169" s="89"/>
      <c r="DU169" s="89"/>
      <c r="DV169" s="89"/>
      <c r="DW169" s="89"/>
      <c r="DX169" s="89"/>
      <c r="DY169" s="89"/>
      <c r="DZ169" s="89"/>
      <c r="EA169" s="89"/>
      <c r="EB169" s="89"/>
      <c r="EC169" s="89"/>
      <c r="ED169" s="89"/>
      <c r="EE169" s="89"/>
      <c r="EF169" s="89"/>
      <c r="EG169" s="89"/>
      <c r="EH169" s="89"/>
      <c r="EI169" s="89"/>
      <c r="EJ169" s="89"/>
      <c r="EK169" s="89"/>
      <c r="EL169" s="89"/>
      <c r="EM169" s="89"/>
      <c r="EN169" s="89"/>
      <c r="EO169" s="89"/>
      <c r="EP169" s="89"/>
      <c r="EQ169" s="89"/>
      <c r="ER169" s="89"/>
      <c r="ES169" s="89"/>
      <c r="ET169" s="89"/>
      <c r="EU169" s="89"/>
      <c r="EV169" s="89"/>
      <c r="EW169" s="89"/>
      <c r="EX169" s="89"/>
      <c r="EY169" s="89"/>
      <c r="EZ169" s="89"/>
      <c r="FA169" s="89"/>
      <c r="FB169" s="89"/>
      <c r="FC169" s="89"/>
      <c r="FD169" s="89"/>
      <c r="FE169" s="89"/>
      <c r="FF169" s="89"/>
      <c r="FG169" s="89"/>
      <c r="FH169" s="89"/>
      <c r="FI169" s="89"/>
      <c r="FJ169" s="89"/>
      <c r="FK169" s="89"/>
      <c r="FL169" s="89"/>
      <c r="FM169" s="89"/>
      <c r="FN169" s="89"/>
      <c r="FO169" s="89"/>
      <c r="FP169" s="89"/>
      <c r="FQ169" s="89"/>
    </row>
    <row r="170" spans="1:173" s="3" customFormat="1" ht="15" customHeight="1">
      <c r="A170" s="91"/>
      <c r="B170" s="91"/>
      <c r="C170" s="91"/>
      <c r="D170" s="91"/>
      <c r="E170" s="91"/>
      <c r="F170" s="91"/>
      <c r="G170" s="91"/>
      <c r="H170" s="92" t="s">
        <v>65</v>
      </c>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c r="CY170" s="89"/>
      <c r="CZ170" s="89"/>
      <c r="DA170" s="89"/>
      <c r="DB170" s="89"/>
      <c r="DC170" s="89"/>
      <c r="DD170" s="89"/>
      <c r="DE170" s="89"/>
      <c r="DF170" s="89"/>
      <c r="DG170" s="89"/>
      <c r="DH170" s="89"/>
      <c r="DI170" s="89"/>
      <c r="DJ170" s="89"/>
      <c r="DK170" s="89"/>
      <c r="DL170" s="89"/>
      <c r="DM170" s="89"/>
      <c r="DN170" s="89"/>
      <c r="DO170" s="89"/>
      <c r="DP170" s="89"/>
      <c r="DQ170" s="89"/>
      <c r="DR170" s="89"/>
      <c r="DS170" s="89"/>
      <c r="DT170" s="89"/>
      <c r="DU170" s="89"/>
      <c r="DV170" s="89"/>
      <c r="DW170" s="89"/>
      <c r="DX170" s="89"/>
      <c r="DY170" s="89"/>
      <c r="DZ170" s="89"/>
      <c r="EA170" s="89"/>
      <c r="EB170" s="89"/>
      <c r="EC170" s="89"/>
      <c r="ED170" s="89"/>
      <c r="EE170" s="89"/>
      <c r="EF170" s="89"/>
      <c r="EG170" s="89"/>
      <c r="EH170" s="89"/>
      <c r="EI170" s="89"/>
      <c r="EJ170" s="89"/>
      <c r="EK170" s="89"/>
      <c r="EL170" s="89"/>
      <c r="EM170" s="89"/>
      <c r="EN170" s="89"/>
      <c r="EO170" s="89"/>
      <c r="EP170" s="89"/>
      <c r="EQ170" s="89"/>
      <c r="ER170" s="89"/>
      <c r="ES170" s="89"/>
      <c r="ET170" s="89"/>
      <c r="EU170" s="89"/>
      <c r="EV170" s="89"/>
      <c r="EW170" s="89"/>
      <c r="EX170" s="89"/>
      <c r="EY170" s="89"/>
      <c r="EZ170" s="89"/>
      <c r="FA170" s="89"/>
      <c r="FB170" s="89"/>
      <c r="FC170" s="89"/>
      <c r="FD170" s="89"/>
      <c r="FE170" s="89"/>
      <c r="FF170" s="89"/>
      <c r="FG170" s="89"/>
      <c r="FH170" s="89"/>
      <c r="FI170" s="89"/>
      <c r="FJ170" s="89"/>
      <c r="FK170" s="89"/>
      <c r="FL170" s="89"/>
      <c r="FM170" s="89"/>
      <c r="FN170" s="89"/>
      <c r="FO170" s="89"/>
      <c r="FP170" s="89"/>
      <c r="FQ170" s="89"/>
    </row>
    <row r="171" spans="1:173" s="3" customFormat="1" ht="27.75" customHeight="1">
      <c r="A171" s="91" t="s">
        <v>173</v>
      </c>
      <c r="B171" s="91"/>
      <c r="C171" s="91"/>
      <c r="D171" s="91"/>
      <c r="E171" s="91"/>
      <c r="F171" s="91"/>
      <c r="G171" s="91"/>
      <c r="H171" s="92" t="s">
        <v>176</v>
      </c>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89" t="s">
        <v>171</v>
      </c>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c r="CY171" s="89"/>
      <c r="CZ171" s="89"/>
      <c r="DA171" s="89"/>
      <c r="DB171" s="89"/>
      <c r="DC171" s="89"/>
      <c r="DD171" s="89"/>
      <c r="DE171" s="89"/>
      <c r="DF171" s="89"/>
      <c r="DG171" s="89"/>
      <c r="DH171" s="89"/>
      <c r="DI171" s="89"/>
      <c r="DJ171" s="89"/>
      <c r="DK171" s="89"/>
      <c r="DL171" s="89"/>
      <c r="DM171" s="89"/>
      <c r="DN171" s="89"/>
      <c r="DO171" s="89"/>
      <c r="DP171" s="89"/>
      <c r="DQ171" s="89"/>
      <c r="DR171" s="89"/>
      <c r="DS171" s="89"/>
      <c r="DT171" s="89"/>
      <c r="DU171" s="89"/>
      <c r="DV171" s="89"/>
      <c r="DW171" s="89"/>
      <c r="DX171" s="89"/>
      <c r="DY171" s="89"/>
      <c r="DZ171" s="89"/>
      <c r="EA171" s="89"/>
      <c r="EB171" s="89"/>
      <c r="EC171" s="89"/>
      <c r="ED171" s="89"/>
      <c r="EE171" s="89"/>
      <c r="EF171" s="89"/>
      <c r="EG171" s="89"/>
      <c r="EH171" s="89"/>
      <c r="EI171" s="89"/>
      <c r="EJ171" s="89"/>
      <c r="EK171" s="89"/>
      <c r="EL171" s="89"/>
      <c r="EM171" s="89"/>
      <c r="EN171" s="89"/>
      <c r="EO171" s="89"/>
      <c r="EP171" s="89"/>
      <c r="EQ171" s="89"/>
      <c r="ER171" s="89"/>
      <c r="ES171" s="89"/>
      <c r="ET171" s="89"/>
      <c r="EU171" s="89"/>
      <c r="EV171" s="89"/>
      <c r="EW171" s="89"/>
      <c r="EX171" s="89"/>
      <c r="EY171" s="89"/>
      <c r="EZ171" s="89"/>
      <c r="FA171" s="89"/>
      <c r="FB171" s="89"/>
      <c r="FC171" s="89"/>
      <c r="FD171" s="89"/>
      <c r="FE171" s="89"/>
      <c r="FF171" s="89"/>
      <c r="FG171" s="89"/>
      <c r="FH171" s="89"/>
      <c r="FI171" s="89"/>
      <c r="FJ171" s="89"/>
      <c r="FK171" s="89"/>
      <c r="FL171" s="89"/>
      <c r="FM171" s="89"/>
      <c r="FN171" s="89"/>
      <c r="FO171" s="89"/>
      <c r="FP171" s="89"/>
      <c r="FQ171" s="89"/>
    </row>
    <row r="172" spans="1:173" s="3" customFormat="1" ht="27.75" customHeight="1">
      <c r="A172" s="91" t="s">
        <v>174</v>
      </c>
      <c r="B172" s="91"/>
      <c r="C172" s="91"/>
      <c r="D172" s="91"/>
      <c r="E172" s="91"/>
      <c r="F172" s="91"/>
      <c r="G172" s="91"/>
      <c r="H172" s="92" t="s">
        <v>177</v>
      </c>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89" t="s">
        <v>171</v>
      </c>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c r="CY172" s="89"/>
      <c r="CZ172" s="89"/>
      <c r="DA172" s="89"/>
      <c r="DB172" s="89"/>
      <c r="DC172" s="89"/>
      <c r="DD172" s="89"/>
      <c r="DE172" s="89"/>
      <c r="DF172" s="89"/>
      <c r="DG172" s="89"/>
      <c r="DH172" s="89"/>
      <c r="DI172" s="89"/>
      <c r="DJ172" s="89"/>
      <c r="DK172" s="89"/>
      <c r="DL172" s="89"/>
      <c r="DM172" s="89"/>
      <c r="DN172" s="89"/>
      <c r="DO172" s="89"/>
      <c r="DP172" s="89"/>
      <c r="DQ172" s="89"/>
      <c r="DR172" s="89"/>
      <c r="DS172" s="89"/>
      <c r="DT172" s="89"/>
      <c r="DU172" s="89"/>
      <c r="DV172" s="89"/>
      <c r="DW172" s="89"/>
      <c r="DX172" s="89"/>
      <c r="DY172" s="89"/>
      <c r="DZ172" s="89"/>
      <c r="EA172" s="89"/>
      <c r="EB172" s="89"/>
      <c r="EC172" s="89"/>
      <c r="ED172" s="89"/>
      <c r="EE172" s="89"/>
      <c r="EF172" s="89"/>
      <c r="EG172" s="89"/>
      <c r="EH172" s="89"/>
      <c r="EI172" s="89"/>
      <c r="EJ172" s="89"/>
      <c r="EK172" s="89"/>
      <c r="EL172" s="89"/>
      <c r="EM172" s="89"/>
      <c r="EN172" s="89"/>
      <c r="EO172" s="89"/>
      <c r="EP172" s="89"/>
      <c r="EQ172" s="89"/>
      <c r="ER172" s="89"/>
      <c r="ES172" s="89"/>
      <c r="ET172" s="89"/>
      <c r="EU172" s="89"/>
      <c r="EV172" s="89"/>
      <c r="EW172" s="89"/>
      <c r="EX172" s="89"/>
      <c r="EY172" s="89"/>
      <c r="EZ172" s="89"/>
      <c r="FA172" s="89"/>
      <c r="FB172" s="89"/>
      <c r="FC172" s="89"/>
      <c r="FD172" s="89"/>
      <c r="FE172" s="89"/>
      <c r="FF172" s="89"/>
      <c r="FG172" s="89"/>
      <c r="FH172" s="89"/>
      <c r="FI172" s="89"/>
      <c r="FJ172" s="89"/>
      <c r="FK172" s="89"/>
      <c r="FL172" s="89"/>
      <c r="FM172" s="89"/>
      <c r="FN172" s="89"/>
      <c r="FO172" s="89"/>
      <c r="FP172" s="89"/>
      <c r="FQ172" s="89"/>
    </row>
    <row r="173" spans="1:173" s="3" customFormat="1" ht="40.5" customHeight="1">
      <c r="A173" s="91" t="s">
        <v>175</v>
      </c>
      <c r="B173" s="91"/>
      <c r="C173" s="91"/>
      <c r="D173" s="91"/>
      <c r="E173" s="91"/>
      <c r="F173" s="91"/>
      <c r="G173" s="91"/>
      <c r="H173" s="92" t="s">
        <v>178</v>
      </c>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89" t="s">
        <v>171</v>
      </c>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c r="CY173" s="89"/>
      <c r="CZ173" s="89"/>
      <c r="DA173" s="89"/>
      <c r="DB173" s="89"/>
      <c r="DC173" s="89"/>
      <c r="DD173" s="89"/>
      <c r="DE173" s="89"/>
      <c r="DF173" s="89"/>
      <c r="DG173" s="89"/>
      <c r="DH173" s="89"/>
      <c r="DI173" s="89"/>
      <c r="DJ173" s="89"/>
      <c r="DK173" s="89"/>
      <c r="DL173" s="89"/>
      <c r="DM173" s="89"/>
      <c r="DN173" s="89"/>
      <c r="DO173" s="89"/>
      <c r="DP173" s="89"/>
      <c r="DQ173" s="89"/>
      <c r="DR173" s="89"/>
      <c r="DS173" s="89"/>
      <c r="DT173" s="89"/>
      <c r="DU173" s="89"/>
      <c r="DV173" s="89"/>
      <c r="DW173" s="89"/>
      <c r="DX173" s="89"/>
      <c r="DY173" s="89"/>
      <c r="DZ173" s="89"/>
      <c r="EA173" s="89"/>
      <c r="EB173" s="89"/>
      <c r="EC173" s="89"/>
      <c r="ED173" s="89"/>
      <c r="EE173" s="89"/>
      <c r="EF173" s="89"/>
      <c r="EG173" s="89"/>
      <c r="EH173" s="89"/>
      <c r="EI173" s="89"/>
      <c r="EJ173" s="89"/>
      <c r="EK173" s="89"/>
      <c r="EL173" s="89"/>
      <c r="EM173" s="89"/>
      <c r="EN173" s="89"/>
      <c r="EO173" s="89"/>
      <c r="EP173" s="89"/>
      <c r="EQ173" s="89"/>
      <c r="ER173" s="89"/>
      <c r="ES173" s="89"/>
      <c r="ET173" s="89"/>
      <c r="EU173" s="89"/>
      <c r="EV173" s="89"/>
      <c r="EW173" s="89"/>
      <c r="EX173" s="89"/>
      <c r="EY173" s="89"/>
      <c r="EZ173" s="89"/>
      <c r="FA173" s="89"/>
      <c r="FB173" s="89"/>
      <c r="FC173" s="89"/>
      <c r="FD173" s="89"/>
      <c r="FE173" s="89"/>
      <c r="FF173" s="89"/>
      <c r="FG173" s="89"/>
      <c r="FH173" s="89"/>
      <c r="FI173" s="89"/>
      <c r="FJ173" s="89"/>
      <c r="FK173" s="89"/>
      <c r="FL173" s="89"/>
      <c r="FM173" s="89"/>
      <c r="FN173" s="89"/>
      <c r="FO173" s="89"/>
      <c r="FP173" s="89"/>
      <c r="FQ173" s="89"/>
    </row>
    <row r="174" spans="1:173" s="3" customFormat="1" ht="15" customHeight="1">
      <c r="A174" s="91" t="s">
        <v>152</v>
      </c>
      <c r="B174" s="91"/>
      <c r="C174" s="91"/>
      <c r="D174" s="91"/>
      <c r="E174" s="91"/>
      <c r="F174" s="91"/>
      <c r="G174" s="91"/>
      <c r="H174" s="92" t="s">
        <v>179</v>
      </c>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c r="CY174" s="89"/>
      <c r="CZ174" s="89"/>
      <c r="DA174" s="89"/>
      <c r="DB174" s="89"/>
      <c r="DC174" s="89"/>
      <c r="DD174" s="89"/>
      <c r="DE174" s="89"/>
      <c r="DF174" s="89"/>
      <c r="DG174" s="89"/>
      <c r="DH174" s="89"/>
      <c r="DI174" s="89"/>
      <c r="DJ174" s="89"/>
      <c r="DK174" s="89"/>
      <c r="DL174" s="89"/>
      <c r="DM174" s="89"/>
      <c r="DN174" s="89"/>
      <c r="DO174" s="89"/>
      <c r="DP174" s="89"/>
      <c r="DQ174" s="89"/>
      <c r="DR174" s="89"/>
      <c r="DS174" s="89"/>
      <c r="DT174" s="89"/>
      <c r="DU174" s="89"/>
      <c r="DV174" s="89"/>
      <c r="DW174" s="89"/>
      <c r="DX174" s="89"/>
      <c r="DY174" s="89"/>
      <c r="DZ174" s="89"/>
      <c r="EA174" s="89"/>
      <c r="EB174" s="89"/>
      <c r="EC174" s="89"/>
      <c r="ED174" s="89"/>
      <c r="EE174" s="89"/>
      <c r="EF174" s="89"/>
      <c r="EG174" s="89"/>
      <c r="EH174" s="89"/>
      <c r="EI174" s="89"/>
      <c r="EJ174" s="89"/>
      <c r="EK174" s="89"/>
      <c r="EL174" s="89"/>
      <c r="EM174" s="89"/>
      <c r="EN174" s="89"/>
      <c r="EO174" s="89"/>
      <c r="EP174" s="89"/>
      <c r="EQ174" s="89"/>
      <c r="ER174" s="89"/>
      <c r="ES174" s="89"/>
      <c r="ET174" s="89"/>
      <c r="EU174" s="89"/>
      <c r="EV174" s="89"/>
      <c r="EW174" s="89"/>
      <c r="EX174" s="89"/>
      <c r="EY174" s="89"/>
      <c r="EZ174" s="89"/>
      <c r="FA174" s="89"/>
      <c r="FB174" s="89"/>
      <c r="FC174" s="89"/>
      <c r="FD174" s="89"/>
      <c r="FE174" s="89"/>
      <c r="FF174" s="89"/>
      <c r="FG174" s="89"/>
      <c r="FH174" s="89"/>
      <c r="FI174" s="89"/>
      <c r="FJ174" s="89"/>
      <c r="FK174" s="89"/>
      <c r="FL174" s="89"/>
      <c r="FM174" s="89"/>
      <c r="FN174" s="89"/>
      <c r="FO174" s="89"/>
      <c r="FP174" s="89"/>
      <c r="FQ174" s="89"/>
    </row>
    <row r="175" spans="1:173" s="3" customFormat="1" ht="15" customHeight="1">
      <c r="A175" s="91"/>
      <c r="B175" s="91"/>
      <c r="C175" s="91"/>
      <c r="D175" s="91"/>
      <c r="E175" s="91"/>
      <c r="F175" s="91"/>
      <c r="G175" s="91"/>
      <c r="H175" s="92" t="s">
        <v>65</v>
      </c>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c r="CY175" s="89"/>
      <c r="CZ175" s="89"/>
      <c r="DA175" s="89"/>
      <c r="DB175" s="89"/>
      <c r="DC175" s="89"/>
      <c r="DD175" s="89"/>
      <c r="DE175" s="89"/>
      <c r="DF175" s="89"/>
      <c r="DG175" s="89"/>
      <c r="DH175" s="89"/>
      <c r="DI175" s="89"/>
      <c r="DJ175" s="89"/>
      <c r="DK175" s="89"/>
      <c r="DL175" s="89"/>
      <c r="DM175" s="89"/>
      <c r="DN175" s="89"/>
      <c r="DO175" s="89"/>
      <c r="DP175" s="89"/>
      <c r="DQ175" s="89"/>
      <c r="DR175" s="89"/>
      <c r="DS175" s="89"/>
      <c r="DT175" s="89"/>
      <c r="DU175" s="89"/>
      <c r="DV175" s="89"/>
      <c r="DW175" s="89"/>
      <c r="DX175" s="89"/>
      <c r="DY175" s="89"/>
      <c r="DZ175" s="89"/>
      <c r="EA175" s="89"/>
      <c r="EB175" s="89"/>
      <c r="EC175" s="89"/>
      <c r="ED175" s="89"/>
      <c r="EE175" s="89"/>
      <c r="EF175" s="89"/>
      <c r="EG175" s="89"/>
      <c r="EH175" s="89"/>
      <c r="EI175" s="89"/>
      <c r="EJ175" s="89"/>
      <c r="EK175" s="89"/>
      <c r="EL175" s="89"/>
      <c r="EM175" s="89"/>
      <c r="EN175" s="89"/>
      <c r="EO175" s="89"/>
      <c r="EP175" s="89"/>
      <c r="EQ175" s="89"/>
      <c r="ER175" s="89"/>
      <c r="ES175" s="89"/>
      <c r="ET175" s="89"/>
      <c r="EU175" s="89"/>
      <c r="EV175" s="89"/>
      <c r="EW175" s="89"/>
      <c r="EX175" s="89"/>
      <c r="EY175" s="89"/>
      <c r="EZ175" s="89"/>
      <c r="FA175" s="89"/>
      <c r="FB175" s="89"/>
      <c r="FC175" s="89"/>
      <c r="FD175" s="89"/>
      <c r="FE175" s="89"/>
      <c r="FF175" s="89"/>
      <c r="FG175" s="89"/>
      <c r="FH175" s="89"/>
      <c r="FI175" s="89"/>
      <c r="FJ175" s="89"/>
      <c r="FK175" s="89"/>
      <c r="FL175" s="89"/>
      <c r="FM175" s="89"/>
      <c r="FN175" s="89"/>
      <c r="FO175" s="89"/>
      <c r="FP175" s="89"/>
      <c r="FQ175" s="89"/>
    </row>
    <row r="176" spans="1:173" s="3" customFormat="1" ht="27.75" customHeight="1">
      <c r="A176" s="91" t="s">
        <v>180</v>
      </c>
      <c r="B176" s="91"/>
      <c r="C176" s="91"/>
      <c r="D176" s="91"/>
      <c r="E176" s="91"/>
      <c r="F176" s="91"/>
      <c r="G176" s="91"/>
      <c r="H176" s="92" t="s">
        <v>181</v>
      </c>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89" t="s">
        <v>171</v>
      </c>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c r="CY176" s="89"/>
      <c r="CZ176" s="89"/>
      <c r="DA176" s="89"/>
      <c r="DB176" s="89"/>
      <c r="DC176" s="89"/>
      <c r="DD176" s="89"/>
      <c r="DE176" s="89"/>
      <c r="DF176" s="89"/>
      <c r="DG176" s="89"/>
      <c r="DH176" s="89"/>
      <c r="DI176" s="89"/>
      <c r="DJ176" s="89"/>
      <c r="DK176" s="89"/>
      <c r="DL176" s="89"/>
      <c r="DM176" s="89"/>
      <c r="DN176" s="89"/>
      <c r="DO176" s="89"/>
      <c r="DP176" s="89"/>
      <c r="DQ176" s="89"/>
      <c r="DR176" s="89"/>
      <c r="DS176" s="89"/>
      <c r="DT176" s="89"/>
      <c r="DU176" s="89"/>
      <c r="DV176" s="89"/>
      <c r="DW176" s="89"/>
      <c r="DX176" s="89"/>
      <c r="DY176" s="89"/>
      <c r="DZ176" s="89"/>
      <c r="EA176" s="89"/>
      <c r="EB176" s="89"/>
      <c r="EC176" s="89"/>
      <c r="ED176" s="89"/>
      <c r="EE176" s="89"/>
      <c r="EF176" s="89"/>
      <c r="EG176" s="89"/>
      <c r="EH176" s="89"/>
      <c r="EI176" s="89"/>
      <c r="EJ176" s="89"/>
      <c r="EK176" s="89"/>
      <c r="EL176" s="89"/>
      <c r="EM176" s="89"/>
      <c r="EN176" s="89"/>
      <c r="EO176" s="89"/>
      <c r="EP176" s="89"/>
      <c r="EQ176" s="89"/>
      <c r="ER176" s="89"/>
      <c r="ES176" s="89"/>
      <c r="ET176" s="89"/>
      <c r="EU176" s="89"/>
      <c r="EV176" s="89"/>
      <c r="EW176" s="89"/>
      <c r="EX176" s="89"/>
      <c r="EY176" s="89"/>
      <c r="EZ176" s="89"/>
      <c r="FA176" s="89"/>
      <c r="FB176" s="89"/>
      <c r="FC176" s="89"/>
      <c r="FD176" s="89"/>
      <c r="FE176" s="89"/>
      <c r="FF176" s="89"/>
      <c r="FG176" s="89"/>
      <c r="FH176" s="89"/>
      <c r="FI176" s="89"/>
      <c r="FJ176" s="89"/>
      <c r="FK176" s="89"/>
      <c r="FL176" s="89"/>
      <c r="FM176" s="89"/>
      <c r="FN176" s="89"/>
      <c r="FO176" s="89"/>
      <c r="FP176" s="89"/>
      <c r="FQ176" s="89"/>
    </row>
    <row r="177" spans="1:173" s="3" customFormat="1" ht="40.5" customHeight="1">
      <c r="A177" s="91"/>
      <c r="B177" s="91"/>
      <c r="C177" s="91"/>
      <c r="D177" s="91"/>
      <c r="E177" s="91"/>
      <c r="F177" s="91"/>
      <c r="G177" s="91"/>
      <c r="H177" s="92" t="s">
        <v>183</v>
      </c>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89" t="s">
        <v>182</v>
      </c>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c r="CY177" s="89"/>
      <c r="CZ177" s="89"/>
      <c r="DA177" s="89"/>
      <c r="DB177" s="89"/>
      <c r="DC177" s="89"/>
      <c r="DD177" s="89"/>
      <c r="DE177" s="89"/>
      <c r="DF177" s="89"/>
      <c r="DG177" s="89"/>
      <c r="DH177" s="89"/>
      <c r="DI177" s="89"/>
      <c r="DJ177" s="89"/>
      <c r="DK177" s="89"/>
      <c r="DL177" s="89"/>
      <c r="DM177" s="89"/>
      <c r="DN177" s="89"/>
      <c r="DO177" s="89"/>
      <c r="DP177" s="89"/>
      <c r="DQ177" s="89"/>
      <c r="DR177" s="89"/>
      <c r="DS177" s="89"/>
      <c r="DT177" s="89"/>
      <c r="DU177" s="89"/>
      <c r="DV177" s="89"/>
      <c r="DW177" s="89"/>
      <c r="DX177" s="89"/>
      <c r="DY177" s="89"/>
      <c r="DZ177" s="89"/>
      <c r="EA177" s="89"/>
      <c r="EB177" s="89"/>
      <c r="EC177" s="89"/>
      <c r="ED177" s="89"/>
      <c r="EE177" s="89"/>
      <c r="EF177" s="89"/>
      <c r="EG177" s="89"/>
      <c r="EH177" s="89"/>
      <c r="EI177" s="89"/>
      <c r="EJ177" s="89"/>
      <c r="EK177" s="89"/>
      <c r="EL177" s="89"/>
      <c r="EM177" s="89"/>
      <c r="EN177" s="89"/>
      <c r="EO177" s="89"/>
      <c r="EP177" s="89"/>
      <c r="EQ177" s="89"/>
      <c r="ER177" s="89"/>
      <c r="ES177" s="89"/>
      <c r="ET177" s="89"/>
      <c r="EU177" s="89"/>
      <c r="EV177" s="89"/>
      <c r="EW177" s="89"/>
      <c r="EX177" s="89"/>
      <c r="EY177" s="89"/>
      <c r="EZ177" s="89"/>
      <c r="FA177" s="89"/>
      <c r="FB177" s="89"/>
      <c r="FC177" s="89"/>
      <c r="FD177" s="89"/>
      <c r="FE177" s="89"/>
      <c r="FF177" s="89"/>
      <c r="FG177" s="89"/>
      <c r="FH177" s="89"/>
      <c r="FI177" s="89"/>
      <c r="FJ177" s="89"/>
      <c r="FK177" s="89"/>
      <c r="FL177" s="89"/>
      <c r="FM177" s="89"/>
      <c r="FN177" s="89"/>
      <c r="FO177" s="89"/>
      <c r="FP177" s="89"/>
      <c r="FQ177" s="89"/>
    </row>
    <row r="178" spans="1:173" s="3" customFormat="1" ht="27.75" customHeight="1">
      <c r="A178" s="91" t="s">
        <v>184</v>
      </c>
      <c r="B178" s="91"/>
      <c r="C178" s="91"/>
      <c r="D178" s="91"/>
      <c r="E178" s="91"/>
      <c r="F178" s="91"/>
      <c r="G178" s="91"/>
      <c r="H178" s="92" t="s">
        <v>185</v>
      </c>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89" t="s">
        <v>171</v>
      </c>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c r="CY178" s="89"/>
      <c r="CZ178" s="89"/>
      <c r="DA178" s="89"/>
      <c r="DB178" s="89"/>
      <c r="DC178" s="89"/>
      <c r="DD178" s="89"/>
      <c r="DE178" s="89"/>
      <c r="DF178" s="89"/>
      <c r="DG178" s="89"/>
      <c r="DH178" s="89"/>
      <c r="DI178" s="89"/>
      <c r="DJ178" s="89"/>
      <c r="DK178" s="89"/>
      <c r="DL178" s="89"/>
      <c r="DM178" s="89"/>
      <c r="DN178" s="89"/>
      <c r="DO178" s="89"/>
      <c r="DP178" s="89"/>
      <c r="DQ178" s="89"/>
      <c r="DR178" s="89"/>
      <c r="DS178" s="89"/>
      <c r="DT178" s="89"/>
      <c r="DU178" s="89"/>
      <c r="DV178" s="89"/>
      <c r="DW178" s="89"/>
      <c r="DX178" s="89"/>
      <c r="DY178" s="89"/>
      <c r="DZ178" s="89"/>
      <c r="EA178" s="89"/>
      <c r="EB178" s="89"/>
      <c r="EC178" s="89"/>
      <c r="ED178" s="89"/>
      <c r="EE178" s="89"/>
      <c r="EF178" s="89"/>
      <c r="EG178" s="89"/>
      <c r="EH178" s="89"/>
      <c r="EI178" s="89"/>
      <c r="EJ178" s="89"/>
      <c r="EK178" s="89"/>
      <c r="EL178" s="89"/>
      <c r="EM178" s="89"/>
      <c r="EN178" s="89"/>
      <c r="EO178" s="89"/>
      <c r="EP178" s="89"/>
      <c r="EQ178" s="89"/>
      <c r="ER178" s="89"/>
      <c r="ES178" s="89"/>
      <c r="ET178" s="89"/>
      <c r="EU178" s="89"/>
      <c r="EV178" s="89"/>
      <c r="EW178" s="89"/>
      <c r="EX178" s="89"/>
      <c r="EY178" s="89"/>
      <c r="EZ178" s="89"/>
      <c r="FA178" s="89"/>
      <c r="FB178" s="89"/>
      <c r="FC178" s="89"/>
      <c r="FD178" s="89"/>
      <c r="FE178" s="89"/>
      <c r="FF178" s="89"/>
      <c r="FG178" s="89"/>
      <c r="FH178" s="89"/>
      <c r="FI178" s="89"/>
      <c r="FJ178" s="89"/>
      <c r="FK178" s="89"/>
      <c r="FL178" s="89"/>
      <c r="FM178" s="89"/>
      <c r="FN178" s="89"/>
      <c r="FO178" s="89"/>
      <c r="FP178" s="89"/>
      <c r="FQ178" s="89"/>
    </row>
    <row r="179" spans="1:173" s="3" customFormat="1" ht="27.75" customHeight="1">
      <c r="A179" s="91"/>
      <c r="B179" s="91"/>
      <c r="C179" s="91"/>
      <c r="D179" s="91"/>
      <c r="E179" s="91"/>
      <c r="F179" s="91"/>
      <c r="G179" s="91"/>
      <c r="H179" s="92" t="s">
        <v>187</v>
      </c>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89" t="s">
        <v>186</v>
      </c>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c r="CY179" s="89"/>
      <c r="CZ179" s="89"/>
      <c r="DA179" s="89"/>
      <c r="DB179" s="89"/>
      <c r="DC179" s="89"/>
      <c r="DD179" s="89"/>
      <c r="DE179" s="89"/>
      <c r="DF179" s="89"/>
      <c r="DG179" s="89"/>
      <c r="DH179" s="89"/>
      <c r="DI179" s="89"/>
      <c r="DJ179" s="89"/>
      <c r="DK179" s="89"/>
      <c r="DL179" s="89"/>
      <c r="DM179" s="89"/>
      <c r="DN179" s="89"/>
      <c r="DO179" s="89"/>
      <c r="DP179" s="89"/>
      <c r="DQ179" s="89"/>
      <c r="DR179" s="89"/>
      <c r="DS179" s="89"/>
      <c r="DT179" s="89"/>
      <c r="DU179" s="89"/>
      <c r="DV179" s="89"/>
      <c r="DW179" s="89"/>
      <c r="DX179" s="89"/>
      <c r="DY179" s="89"/>
      <c r="DZ179" s="89"/>
      <c r="EA179" s="89"/>
      <c r="EB179" s="89"/>
      <c r="EC179" s="89"/>
      <c r="ED179" s="89"/>
      <c r="EE179" s="89"/>
      <c r="EF179" s="89"/>
      <c r="EG179" s="89"/>
      <c r="EH179" s="89"/>
      <c r="EI179" s="89"/>
      <c r="EJ179" s="89"/>
      <c r="EK179" s="89"/>
      <c r="EL179" s="89"/>
      <c r="EM179" s="89"/>
      <c r="EN179" s="89"/>
      <c r="EO179" s="89"/>
      <c r="EP179" s="89"/>
      <c r="EQ179" s="89"/>
      <c r="ER179" s="89"/>
      <c r="ES179" s="89"/>
      <c r="ET179" s="89"/>
      <c r="EU179" s="89"/>
      <c r="EV179" s="89"/>
      <c r="EW179" s="89"/>
      <c r="EX179" s="89"/>
      <c r="EY179" s="89"/>
      <c r="EZ179" s="89"/>
      <c r="FA179" s="89"/>
      <c r="FB179" s="89"/>
      <c r="FC179" s="89"/>
      <c r="FD179" s="89"/>
      <c r="FE179" s="89"/>
      <c r="FF179" s="89"/>
      <c r="FG179" s="89"/>
      <c r="FH179" s="89"/>
      <c r="FI179" s="89"/>
      <c r="FJ179" s="89"/>
      <c r="FK179" s="89"/>
      <c r="FL179" s="89"/>
      <c r="FM179" s="89"/>
      <c r="FN179" s="89"/>
      <c r="FO179" s="89"/>
      <c r="FP179" s="89"/>
      <c r="FQ179" s="89"/>
    </row>
    <row r="180" spans="1:173" s="3" customFormat="1" ht="54" customHeight="1">
      <c r="A180" s="91"/>
      <c r="B180" s="91"/>
      <c r="C180" s="91"/>
      <c r="D180" s="91"/>
      <c r="E180" s="91"/>
      <c r="F180" s="91"/>
      <c r="G180" s="91"/>
      <c r="H180" s="92" t="s">
        <v>188</v>
      </c>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c r="CY180" s="89"/>
      <c r="CZ180" s="89"/>
      <c r="DA180" s="89"/>
      <c r="DB180" s="89"/>
      <c r="DC180" s="89"/>
      <c r="DD180" s="89"/>
      <c r="DE180" s="89"/>
      <c r="DF180" s="89"/>
      <c r="DG180" s="89"/>
      <c r="DH180" s="89"/>
      <c r="DI180" s="89"/>
      <c r="DJ180" s="89"/>
      <c r="DK180" s="89"/>
      <c r="DL180" s="89"/>
      <c r="DM180" s="89"/>
      <c r="DN180" s="89"/>
      <c r="DO180" s="89"/>
      <c r="DP180" s="89"/>
      <c r="DQ180" s="89"/>
      <c r="DR180" s="89"/>
      <c r="DS180" s="89"/>
      <c r="DT180" s="89"/>
      <c r="DU180" s="89"/>
      <c r="DV180" s="89"/>
      <c r="DW180" s="89"/>
      <c r="DX180" s="89"/>
      <c r="DY180" s="89"/>
      <c r="DZ180" s="89"/>
      <c r="EA180" s="89"/>
      <c r="EB180" s="89"/>
      <c r="EC180" s="89"/>
      <c r="ED180" s="89"/>
      <c r="EE180" s="89"/>
      <c r="EF180" s="89"/>
      <c r="EG180" s="89"/>
      <c r="EH180" s="89"/>
      <c r="EI180" s="89"/>
      <c r="EJ180" s="89"/>
      <c r="EK180" s="89"/>
      <c r="EL180" s="89"/>
      <c r="EM180" s="89"/>
      <c r="EN180" s="89"/>
      <c r="EO180" s="89"/>
      <c r="EP180" s="89"/>
      <c r="EQ180" s="89"/>
      <c r="ER180" s="89"/>
      <c r="ES180" s="89"/>
      <c r="ET180" s="89"/>
      <c r="EU180" s="89"/>
      <c r="EV180" s="89"/>
      <c r="EW180" s="89"/>
      <c r="EX180" s="89"/>
      <c r="EY180" s="89"/>
      <c r="EZ180" s="89"/>
      <c r="FA180" s="89"/>
      <c r="FB180" s="89"/>
      <c r="FC180" s="89"/>
      <c r="FD180" s="89"/>
      <c r="FE180" s="89"/>
      <c r="FF180" s="89"/>
      <c r="FG180" s="89"/>
      <c r="FH180" s="89"/>
      <c r="FI180" s="89"/>
      <c r="FJ180" s="89"/>
      <c r="FK180" s="89"/>
      <c r="FL180" s="89"/>
      <c r="FM180" s="89"/>
      <c r="FN180" s="89"/>
      <c r="FO180" s="89"/>
      <c r="FP180" s="89"/>
      <c r="FQ180" s="89"/>
    </row>
    <row r="181" spans="1:173" s="3" customFormat="1" ht="15" customHeight="1">
      <c r="A181" s="91" t="s">
        <v>154</v>
      </c>
      <c r="B181" s="91"/>
      <c r="C181" s="91"/>
      <c r="D181" s="91"/>
      <c r="E181" s="91"/>
      <c r="F181" s="91"/>
      <c r="G181" s="91"/>
      <c r="H181" s="92" t="s">
        <v>189</v>
      </c>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89" t="s">
        <v>171</v>
      </c>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c r="CY181" s="89"/>
      <c r="CZ181" s="89"/>
      <c r="DA181" s="89"/>
      <c r="DB181" s="89"/>
      <c r="DC181" s="89"/>
      <c r="DD181" s="89"/>
      <c r="DE181" s="89"/>
      <c r="DF181" s="89"/>
      <c r="DG181" s="89"/>
      <c r="DH181" s="89"/>
      <c r="DI181" s="89"/>
      <c r="DJ181" s="89"/>
      <c r="DK181" s="89"/>
      <c r="DL181" s="89"/>
      <c r="DM181" s="89"/>
      <c r="DN181" s="89"/>
      <c r="DO181" s="89"/>
      <c r="DP181" s="89"/>
      <c r="DQ181" s="89"/>
      <c r="DR181" s="89"/>
      <c r="DS181" s="89"/>
      <c r="DT181" s="89"/>
      <c r="DU181" s="89"/>
      <c r="DV181" s="89"/>
      <c r="DW181" s="89"/>
      <c r="DX181" s="89"/>
      <c r="DY181" s="89"/>
      <c r="DZ181" s="89"/>
      <c r="EA181" s="89"/>
      <c r="EB181" s="89"/>
      <c r="EC181" s="89"/>
      <c r="ED181" s="89"/>
      <c r="EE181" s="89"/>
      <c r="EF181" s="89"/>
      <c r="EG181" s="89"/>
      <c r="EH181" s="89"/>
      <c r="EI181" s="89"/>
      <c r="EJ181" s="89"/>
      <c r="EK181" s="89"/>
      <c r="EL181" s="89"/>
      <c r="EM181" s="89"/>
      <c r="EN181" s="89"/>
      <c r="EO181" s="89"/>
      <c r="EP181" s="89"/>
      <c r="EQ181" s="89"/>
      <c r="ER181" s="89"/>
      <c r="ES181" s="89"/>
      <c r="ET181" s="89"/>
      <c r="EU181" s="89"/>
      <c r="EV181" s="89"/>
      <c r="EW181" s="89"/>
      <c r="EX181" s="89"/>
      <c r="EY181" s="89"/>
      <c r="EZ181" s="89"/>
      <c r="FA181" s="89"/>
      <c r="FB181" s="89"/>
      <c r="FC181" s="89"/>
      <c r="FD181" s="89"/>
      <c r="FE181" s="89"/>
      <c r="FF181" s="89"/>
      <c r="FG181" s="89"/>
      <c r="FH181" s="89"/>
      <c r="FI181" s="89"/>
      <c r="FJ181" s="89"/>
      <c r="FK181" s="89"/>
      <c r="FL181" s="89"/>
      <c r="FM181" s="89"/>
      <c r="FN181" s="89"/>
      <c r="FO181" s="89"/>
      <c r="FP181" s="89"/>
      <c r="FQ181" s="89"/>
    </row>
    <row r="182" spans="1:173" s="3" customFormat="1" ht="54" customHeight="1">
      <c r="A182" s="91" t="s">
        <v>156</v>
      </c>
      <c r="B182" s="91"/>
      <c r="C182" s="91"/>
      <c r="D182" s="91"/>
      <c r="E182" s="91"/>
      <c r="F182" s="91"/>
      <c r="G182" s="91"/>
      <c r="H182" s="92" t="s">
        <v>190</v>
      </c>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c r="CY182" s="89"/>
      <c r="CZ182" s="89"/>
      <c r="DA182" s="89"/>
      <c r="DB182" s="89"/>
      <c r="DC182" s="89"/>
      <c r="DD182" s="89"/>
      <c r="DE182" s="89"/>
      <c r="DF182" s="89"/>
      <c r="DG182" s="89"/>
      <c r="DH182" s="89"/>
      <c r="DI182" s="89"/>
      <c r="DJ182" s="89"/>
      <c r="DK182" s="89"/>
      <c r="DL182" s="89"/>
      <c r="DM182" s="89"/>
      <c r="DN182" s="89"/>
      <c r="DO182" s="89"/>
      <c r="DP182" s="89"/>
      <c r="DQ182" s="89"/>
      <c r="DR182" s="89"/>
      <c r="DS182" s="89"/>
      <c r="DT182" s="89"/>
      <c r="DU182" s="89"/>
      <c r="DV182" s="89"/>
      <c r="DW182" s="89"/>
      <c r="DX182" s="89"/>
      <c r="DY182" s="89"/>
      <c r="DZ182" s="89"/>
      <c r="EA182" s="89"/>
      <c r="EB182" s="89"/>
      <c r="EC182" s="89"/>
      <c r="ED182" s="89"/>
      <c r="EE182" s="89"/>
      <c r="EF182" s="89"/>
      <c r="EG182" s="89"/>
      <c r="EH182" s="89"/>
      <c r="EI182" s="89"/>
      <c r="EJ182" s="89"/>
      <c r="EK182" s="89"/>
      <c r="EL182" s="89"/>
      <c r="EM182" s="89"/>
      <c r="EN182" s="89"/>
      <c r="EO182" s="89"/>
      <c r="EP182" s="89"/>
      <c r="EQ182" s="89"/>
      <c r="ER182" s="89"/>
      <c r="ES182" s="89"/>
      <c r="ET182" s="89"/>
      <c r="EU182" s="89"/>
      <c r="EV182" s="89"/>
      <c r="EW182" s="89"/>
      <c r="EX182" s="89"/>
      <c r="EY182" s="89"/>
      <c r="EZ182" s="89"/>
      <c r="FA182" s="89"/>
      <c r="FB182" s="89"/>
      <c r="FC182" s="89"/>
      <c r="FD182" s="89"/>
      <c r="FE182" s="89"/>
      <c r="FF182" s="89"/>
      <c r="FG182" s="89"/>
      <c r="FH182" s="89"/>
      <c r="FI182" s="89"/>
      <c r="FJ182" s="89"/>
      <c r="FK182" s="89"/>
      <c r="FL182" s="89"/>
      <c r="FM182" s="89"/>
      <c r="FN182" s="89"/>
      <c r="FO182" s="89"/>
      <c r="FP182" s="89"/>
      <c r="FQ182" s="89"/>
    </row>
    <row r="183" spans="1:173" s="3" customFormat="1" ht="27.75" customHeight="1">
      <c r="A183" s="91" t="s">
        <v>191</v>
      </c>
      <c r="B183" s="91"/>
      <c r="C183" s="91"/>
      <c r="D183" s="91"/>
      <c r="E183" s="91"/>
      <c r="F183" s="91"/>
      <c r="G183" s="91"/>
      <c r="H183" s="92" t="s">
        <v>192</v>
      </c>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89" t="s">
        <v>85</v>
      </c>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c r="CY183" s="89"/>
      <c r="CZ183" s="89"/>
      <c r="DA183" s="89"/>
      <c r="DB183" s="89"/>
      <c r="DC183" s="89"/>
      <c r="DD183" s="89"/>
      <c r="DE183" s="89"/>
      <c r="DF183" s="89"/>
      <c r="DG183" s="89"/>
      <c r="DH183" s="89"/>
      <c r="DI183" s="89"/>
      <c r="DJ183" s="89"/>
      <c r="DK183" s="89"/>
      <c r="DL183" s="89"/>
      <c r="DM183" s="89"/>
      <c r="DN183" s="89"/>
      <c r="DO183" s="89"/>
      <c r="DP183" s="89"/>
      <c r="DQ183" s="89"/>
      <c r="DR183" s="89"/>
      <c r="DS183" s="89"/>
      <c r="DT183" s="89"/>
      <c r="DU183" s="89"/>
      <c r="DV183" s="89"/>
      <c r="DW183" s="89"/>
      <c r="DX183" s="89"/>
      <c r="DY183" s="89"/>
      <c r="DZ183" s="89"/>
      <c r="EA183" s="89"/>
      <c r="EB183" s="89"/>
      <c r="EC183" s="89"/>
      <c r="ED183" s="89"/>
      <c r="EE183" s="89"/>
      <c r="EF183" s="89"/>
      <c r="EG183" s="89"/>
      <c r="EH183" s="89"/>
      <c r="EI183" s="89"/>
      <c r="EJ183" s="89"/>
      <c r="EK183" s="89"/>
      <c r="EL183" s="89"/>
      <c r="EM183" s="89"/>
      <c r="EN183" s="89"/>
      <c r="EO183" s="89"/>
      <c r="EP183" s="89"/>
      <c r="EQ183" s="89"/>
      <c r="ER183" s="89"/>
      <c r="ES183" s="89"/>
      <c r="ET183" s="89"/>
      <c r="EU183" s="89"/>
      <c r="EV183" s="89"/>
      <c r="EW183" s="89"/>
      <c r="EX183" s="89"/>
      <c r="EY183" s="89"/>
      <c r="EZ183" s="89"/>
      <c r="FA183" s="89"/>
      <c r="FB183" s="89"/>
      <c r="FC183" s="89"/>
      <c r="FD183" s="89"/>
      <c r="FE183" s="89"/>
      <c r="FF183" s="89"/>
      <c r="FG183" s="89"/>
      <c r="FH183" s="89"/>
      <c r="FI183" s="89"/>
      <c r="FJ183" s="89"/>
      <c r="FK183" s="89"/>
      <c r="FL183" s="89"/>
      <c r="FM183" s="89"/>
      <c r="FN183" s="89"/>
      <c r="FO183" s="89"/>
      <c r="FP183" s="89"/>
      <c r="FQ183" s="89"/>
    </row>
    <row r="184" spans="1:173" s="3" customFormat="1" ht="27.75" customHeight="1">
      <c r="A184" s="91" t="s">
        <v>193</v>
      </c>
      <c r="B184" s="91"/>
      <c r="C184" s="91"/>
      <c r="D184" s="91"/>
      <c r="E184" s="91"/>
      <c r="F184" s="91"/>
      <c r="G184" s="91"/>
      <c r="H184" s="92" t="s">
        <v>194</v>
      </c>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89" t="s">
        <v>88</v>
      </c>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c r="CY184" s="89"/>
      <c r="CZ184" s="89"/>
      <c r="DA184" s="89"/>
      <c r="DB184" s="89"/>
      <c r="DC184" s="89"/>
      <c r="DD184" s="89"/>
      <c r="DE184" s="89"/>
      <c r="DF184" s="89"/>
      <c r="DG184" s="89"/>
      <c r="DH184" s="89"/>
      <c r="DI184" s="89"/>
      <c r="DJ184" s="89"/>
      <c r="DK184" s="89"/>
      <c r="DL184" s="89"/>
      <c r="DM184" s="89"/>
      <c r="DN184" s="89"/>
      <c r="DO184" s="89"/>
      <c r="DP184" s="89"/>
      <c r="DQ184" s="89"/>
      <c r="DR184" s="89"/>
      <c r="DS184" s="89"/>
      <c r="DT184" s="89"/>
      <c r="DU184" s="89"/>
      <c r="DV184" s="89"/>
      <c r="DW184" s="89"/>
      <c r="DX184" s="89"/>
      <c r="DY184" s="89"/>
      <c r="DZ184" s="89"/>
      <c r="EA184" s="89"/>
      <c r="EB184" s="89"/>
      <c r="EC184" s="89"/>
      <c r="ED184" s="89"/>
      <c r="EE184" s="89"/>
      <c r="EF184" s="89"/>
      <c r="EG184" s="89"/>
      <c r="EH184" s="89"/>
      <c r="EI184" s="89"/>
      <c r="EJ184" s="89"/>
      <c r="EK184" s="89"/>
      <c r="EL184" s="89"/>
      <c r="EM184" s="89"/>
      <c r="EN184" s="89"/>
      <c r="EO184" s="89"/>
      <c r="EP184" s="89"/>
      <c r="EQ184" s="89"/>
      <c r="ER184" s="89"/>
      <c r="ES184" s="89"/>
      <c r="ET184" s="89"/>
      <c r="EU184" s="89"/>
      <c r="EV184" s="89"/>
      <c r="EW184" s="89"/>
      <c r="EX184" s="89"/>
      <c r="EY184" s="89"/>
      <c r="EZ184" s="89"/>
      <c r="FA184" s="89"/>
      <c r="FB184" s="89"/>
      <c r="FC184" s="89"/>
      <c r="FD184" s="89"/>
      <c r="FE184" s="89"/>
      <c r="FF184" s="89"/>
      <c r="FG184" s="89"/>
      <c r="FH184" s="89"/>
      <c r="FI184" s="89"/>
      <c r="FJ184" s="89"/>
      <c r="FK184" s="89"/>
      <c r="FL184" s="89"/>
      <c r="FM184" s="89"/>
      <c r="FN184" s="89"/>
      <c r="FO184" s="89"/>
      <c r="FP184" s="89"/>
      <c r="FQ184" s="89"/>
    </row>
    <row r="185" spans="1:173" s="3" customFormat="1" ht="40.5" customHeight="1">
      <c r="A185" s="91" t="s">
        <v>195</v>
      </c>
      <c r="B185" s="91"/>
      <c r="C185" s="91"/>
      <c r="D185" s="91"/>
      <c r="E185" s="91"/>
      <c r="F185" s="91"/>
      <c r="G185" s="91"/>
      <c r="H185" s="92" t="s">
        <v>196</v>
      </c>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c r="CY185" s="89"/>
      <c r="CZ185" s="89"/>
      <c r="DA185" s="89"/>
      <c r="DB185" s="89"/>
      <c r="DC185" s="89"/>
      <c r="DD185" s="89"/>
      <c r="DE185" s="89"/>
      <c r="DF185" s="89"/>
      <c r="DG185" s="89"/>
      <c r="DH185" s="89"/>
      <c r="DI185" s="89"/>
      <c r="DJ185" s="89"/>
      <c r="DK185" s="89"/>
      <c r="DL185" s="89"/>
      <c r="DM185" s="89"/>
      <c r="DN185" s="89"/>
      <c r="DO185" s="89"/>
      <c r="DP185" s="89"/>
      <c r="DQ185" s="89"/>
      <c r="DR185" s="89"/>
      <c r="DS185" s="89"/>
      <c r="DT185" s="89"/>
      <c r="DU185" s="89"/>
      <c r="DV185" s="89"/>
      <c r="DW185" s="89"/>
      <c r="DX185" s="89"/>
      <c r="DY185" s="89"/>
      <c r="DZ185" s="89"/>
      <c r="EA185" s="89"/>
      <c r="EB185" s="89"/>
      <c r="EC185" s="89"/>
      <c r="ED185" s="89"/>
      <c r="EE185" s="89"/>
      <c r="EF185" s="89"/>
      <c r="EG185" s="89"/>
      <c r="EH185" s="89"/>
      <c r="EI185" s="89"/>
      <c r="EJ185" s="89"/>
      <c r="EK185" s="89"/>
      <c r="EL185" s="89"/>
      <c r="EM185" s="89"/>
      <c r="EN185" s="89"/>
      <c r="EO185" s="89"/>
      <c r="EP185" s="89"/>
      <c r="EQ185" s="89"/>
      <c r="ER185" s="89"/>
      <c r="ES185" s="89"/>
      <c r="ET185" s="89"/>
      <c r="EU185" s="89"/>
      <c r="EV185" s="89"/>
      <c r="EW185" s="89"/>
      <c r="EX185" s="89"/>
      <c r="EY185" s="89"/>
      <c r="EZ185" s="89"/>
      <c r="FA185" s="89"/>
      <c r="FB185" s="89"/>
      <c r="FC185" s="89"/>
      <c r="FD185" s="89"/>
      <c r="FE185" s="89"/>
      <c r="FF185" s="89"/>
      <c r="FG185" s="89"/>
      <c r="FH185" s="89"/>
      <c r="FI185" s="89"/>
      <c r="FJ185" s="89"/>
      <c r="FK185" s="89"/>
      <c r="FL185" s="89"/>
      <c r="FM185" s="89"/>
      <c r="FN185" s="89"/>
      <c r="FO185" s="89"/>
      <c r="FP185" s="89"/>
      <c r="FQ185" s="89"/>
    </row>
    <row r="186" spans="1:173" s="3" customFormat="1" ht="27.75" customHeight="1">
      <c r="A186" s="91" t="s">
        <v>157</v>
      </c>
      <c r="B186" s="91"/>
      <c r="C186" s="91"/>
      <c r="D186" s="91"/>
      <c r="E186" s="91"/>
      <c r="F186" s="91"/>
      <c r="G186" s="91"/>
      <c r="H186" s="92" t="s">
        <v>197</v>
      </c>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89" t="s">
        <v>171</v>
      </c>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c r="CY186" s="89"/>
      <c r="CZ186" s="89"/>
      <c r="DA186" s="89"/>
      <c r="DB186" s="89"/>
      <c r="DC186" s="89"/>
      <c r="DD186" s="89"/>
      <c r="DE186" s="89"/>
      <c r="DF186" s="89"/>
      <c r="DG186" s="89"/>
      <c r="DH186" s="89"/>
      <c r="DI186" s="89"/>
      <c r="DJ186" s="89"/>
      <c r="DK186" s="89"/>
      <c r="DL186" s="89"/>
      <c r="DM186" s="89"/>
      <c r="DN186" s="89"/>
      <c r="DO186" s="89"/>
      <c r="DP186" s="89"/>
      <c r="DQ186" s="89"/>
      <c r="DR186" s="89"/>
      <c r="DS186" s="89"/>
      <c r="DT186" s="89"/>
      <c r="DU186" s="89"/>
      <c r="DV186" s="89"/>
      <c r="DW186" s="89"/>
      <c r="DX186" s="89"/>
      <c r="DY186" s="89"/>
      <c r="DZ186" s="89"/>
      <c r="EA186" s="89"/>
      <c r="EB186" s="89"/>
      <c r="EC186" s="89"/>
      <c r="ED186" s="89"/>
      <c r="EE186" s="89"/>
      <c r="EF186" s="89"/>
      <c r="EG186" s="89"/>
      <c r="EH186" s="89"/>
      <c r="EI186" s="89"/>
      <c r="EJ186" s="89"/>
      <c r="EK186" s="89"/>
      <c r="EL186" s="89"/>
      <c r="EM186" s="89"/>
      <c r="EN186" s="89"/>
      <c r="EO186" s="89"/>
      <c r="EP186" s="89"/>
      <c r="EQ186" s="89"/>
      <c r="ER186" s="89"/>
      <c r="ES186" s="89"/>
      <c r="ET186" s="89"/>
      <c r="EU186" s="89"/>
      <c r="EV186" s="89"/>
      <c r="EW186" s="89"/>
      <c r="EX186" s="89"/>
      <c r="EY186" s="89"/>
      <c r="EZ186" s="89"/>
      <c r="FA186" s="89"/>
      <c r="FB186" s="89"/>
      <c r="FC186" s="89"/>
      <c r="FD186" s="89"/>
      <c r="FE186" s="89"/>
      <c r="FF186" s="89"/>
      <c r="FG186" s="89"/>
      <c r="FH186" s="89"/>
      <c r="FI186" s="89"/>
      <c r="FJ186" s="89"/>
      <c r="FK186" s="89"/>
      <c r="FL186" s="89"/>
      <c r="FM186" s="89"/>
      <c r="FN186" s="89"/>
      <c r="FO186" s="89"/>
      <c r="FP186" s="89"/>
      <c r="FQ186" s="89"/>
    </row>
    <row r="187" spans="1:173" s="3" customFormat="1" ht="15" customHeight="1">
      <c r="A187" s="91"/>
      <c r="B187" s="91"/>
      <c r="C187" s="91"/>
      <c r="D187" s="91"/>
      <c r="E187" s="91"/>
      <c r="F187" s="91"/>
      <c r="G187" s="91"/>
      <c r="H187" s="92" t="s">
        <v>65</v>
      </c>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c r="CY187" s="89"/>
      <c r="CZ187" s="89"/>
      <c r="DA187" s="89"/>
      <c r="DB187" s="89"/>
      <c r="DC187" s="89"/>
      <c r="DD187" s="89"/>
      <c r="DE187" s="89"/>
      <c r="DF187" s="89"/>
      <c r="DG187" s="89"/>
      <c r="DH187" s="89"/>
      <c r="DI187" s="89"/>
      <c r="DJ187" s="89"/>
      <c r="DK187" s="89"/>
      <c r="DL187" s="89"/>
      <c r="DM187" s="89"/>
      <c r="DN187" s="89"/>
      <c r="DO187" s="89"/>
      <c r="DP187" s="89"/>
      <c r="DQ187" s="89"/>
      <c r="DR187" s="89"/>
      <c r="DS187" s="89"/>
      <c r="DT187" s="89"/>
      <c r="DU187" s="89"/>
      <c r="DV187" s="89"/>
      <c r="DW187" s="89"/>
      <c r="DX187" s="89"/>
      <c r="DY187" s="89"/>
      <c r="DZ187" s="89"/>
      <c r="EA187" s="89"/>
      <c r="EB187" s="89"/>
      <c r="EC187" s="89"/>
      <c r="ED187" s="89"/>
      <c r="EE187" s="89"/>
      <c r="EF187" s="89"/>
      <c r="EG187" s="89"/>
      <c r="EH187" s="89"/>
      <c r="EI187" s="89"/>
      <c r="EJ187" s="89"/>
      <c r="EK187" s="89"/>
      <c r="EL187" s="89"/>
      <c r="EM187" s="89"/>
      <c r="EN187" s="89"/>
      <c r="EO187" s="89"/>
      <c r="EP187" s="89"/>
      <c r="EQ187" s="89"/>
      <c r="ER187" s="89"/>
      <c r="ES187" s="89"/>
      <c r="ET187" s="89"/>
      <c r="EU187" s="89"/>
      <c r="EV187" s="89"/>
      <c r="EW187" s="89"/>
      <c r="EX187" s="89"/>
      <c r="EY187" s="89"/>
      <c r="EZ187" s="89"/>
      <c r="FA187" s="89"/>
      <c r="FB187" s="89"/>
      <c r="FC187" s="89"/>
      <c r="FD187" s="89"/>
      <c r="FE187" s="89"/>
      <c r="FF187" s="89"/>
      <c r="FG187" s="89"/>
      <c r="FH187" s="89"/>
      <c r="FI187" s="89"/>
      <c r="FJ187" s="89"/>
      <c r="FK187" s="89"/>
      <c r="FL187" s="89"/>
      <c r="FM187" s="89"/>
      <c r="FN187" s="89"/>
      <c r="FO187" s="89"/>
      <c r="FP187" s="89"/>
      <c r="FQ187" s="89"/>
    </row>
    <row r="188" spans="1:173" s="3" customFormat="1" ht="27.75" customHeight="1">
      <c r="A188" s="91" t="s">
        <v>198</v>
      </c>
      <c r="B188" s="91"/>
      <c r="C188" s="91"/>
      <c r="D188" s="91"/>
      <c r="E188" s="91"/>
      <c r="F188" s="91"/>
      <c r="G188" s="91"/>
      <c r="H188" s="92" t="s">
        <v>199</v>
      </c>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89" t="s">
        <v>171</v>
      </c>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c r="CY188" s="89"/>
      <c r="CZ188" s="89"/>
      <c r="DA188" s="89"/>
      <c r="DB188" s="89"/>
      <c r="DC188" s="89"/>
      <c r="DD188" s="89"/>
      <c r="DE188" s="89"/>
      <c r="DF188" s="89"/>
      <c r="DG188" s="89"/>
      <c r="DH188" s="89"/>
      <c r="DI188" s="89"/>
      <c r="DJ188" s="89"/>
      <c r="DK188" s="89"/>
      <c r="DL188" s="89"/>
      <c r="DM188" s="89"/>
      <c r="DN188" s="89"/>
      <c r="DO188" s="89"/>
      <c r="DP188" s="89"/>
      <c r="DQ188" s="89"/>
      <c r="DR188" s="89"/>
      <c r="DS188" s="89"/>
      <c r="DT188" s="89"/>
      <c r="DU188" s="89"/>
      <c r="DV188" s="89"/>
      <c r="DW188" s="89"/>
      <c r="DX188" s="89"/>
      <c r="DY188" s="89"/>
      <c r="DZ188" s="89"/>
      <c r="EA188" s="89"/>
      <c r="EB188" s="89"/>
      <c r="EC188" s="89"/>
      <c r="ED188" s="89"/>
      <c r="EE188" s="89"/>
      <c r="EF188" s="89"/>
      <c r="EG188" s="89"/>
      <c r="EH188" s="89"/>
      <c r="EI188" s="89"/>
      <c r="EJ188" s="89"/>
      <c r="EK188" s="89"/>
      <c r="EL188" s="89"/>
      <c r="EM188" s="89"/>
      <c r="EN188" s="89"/>
      <c r="EO188" s="89"/>
      <c r="EP188" s="89"/>
      <c r="EQ188" s="89"/>
      <c r="ER188" s="89"/>
      <c r="ES188" s="89"/>
      <c r="ET188" s="89"/>
      <c r="EU188" s="89"/>
      <c r="EV188" s="89"/>
      <c r="EW188" s="89"/>
      <c r="EX188" s="89"/>
      <c r="EY188" s="89"/>
      <c r="EZ188" s="89"/>
      <c r="FA188" s="89"/>
      <c r="FB188" s="89"/>
      <c r="FC188" s="89"/>
      <c r="FD188" s="89"/>
      <c r="FE188" s="89"/>
      <c r="FF188" s="89"/>
      <c r="FG188" s="89"/>
      <c r="FH188" s="89"/>
      <c r="FI188" s="89"/>
      <c r="FJ188" s="89"/>
      <c r="FK188" s="89"/>
      <c r="FL188" s="89"/>
      <c r="FM188" s="89"/>
      <c r="FN188" s="89"/>
      <c r="FO188" s="89"/>
      <c r="FP188" s="89"/>
      <c r="FQ188" s="89"/>
    </row>
    <row r="189" spans="1:173" s="3" customFormat="1" ht="27.75" customHeight="1">
      <c r="A189" s="91" t="s">
        <v>200</v>
      </c>
      <c r="B189" s="91"/>
      <c r="C189" s="91"/>
      <c r="D189" s="91"/>
      <c r="E189" s="91"/>
      <c r="F189" s="91"/>
      <c r="G189" s="91"/>
      <c r="H189" s="92" t="s">
        <v>201</v>
      </c>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89" t="s">
        <v>171</v>
      </c>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c r="CY189" s="89"/>
      <c r="CZ189" s="89"/>
      <c r="DA189" s="89"/>
      <c r="DB189" s="89"/>
      <c r="DC189" s="89"/>
      <c r="DD189" s="89"/>
      <c r="DE189" s="89"/>
      <c r="DF189" s="89"/>
      <c r="DG189" s="89"/>
      <c r="DH189" s="89"/>
      <c r="DI189" s="89"/>
      <c r="DJ189" s="89"/>
      <c r="DK189" s="89"/>
      <c r="DL189" s="89"/>
      <c r="DM189" s="89"/>
      <c r="DN189" s="89"/>
      <c r="DO189" s="89"/>
      <c r="DP189" s="89"/>
      <c r="DQ189" s="89"/>
      <c r="DR189" s="89"/>
      <c r="DS189" s="89"/>
      <c r="DT189" s="89"/>
      <c r="DU189" s="89"/>
      <c r="DV189" s="89"/>
      <c r="DW189" s="89"/>
      <c r="DX189" s="89"/>
      <c r="DY189" s="89"/>
      <c r="DZ189" s="89"/>
      <c r="EA189" s="89"/>
      <c r="EB189" s="89"/>
      <c r="EC189" s="89"/>
      <c r="ED189" s="89"/>
      <c r="EE189" s="89"/>
      <c r="EF189" s="89"/>
      <c r="EG189" s="89"/>
      <c r="EH189" s="89"/>
      <c r="EI189" s="89"/>
      <c r="EJ189" s="89"/>
      <c r="EK189" s="89"/>
      <c r="EL189" s="89"/>
      <c r="EM189" s="89"/>
      <c r="EN189" s="89"/>
      <c r="EO189" s="89"/>
      <c r="EP189" s="89"/>
      <c r="EQ189" s="89"/>
      <c r="ER189" s="89"/>
      <c r="ES189" s="89"/>
      <c r="ET189" s="89"/>
      <c r="EU189" s="89"/>
      <c r="EV189" s="89"/>
      <c r="EW189" s="89"/>
      <c r="EX189" s="89"/>
      <c r="EY189" s="89"/>
      <c r="EZ189" s="89"/>
      <c r="FA189" s="89"/>
      <c r="FB189" s="89"/>
      <c r="FC189" s="89"/>
      <c r="FD189" s="89"/>
      <c r="FE189" s="89"/>
      <c r="FF189" s="89"/>
      <c r="FG189" s="89"/>
      <c r="FH189" s="89"/>
      <c r="FI189" s="89"/>
      <c r="FJ189" s="89"/>
      <c r="FK189" s="89"/>
      <c r="FL189" s="89"/>
      <c r="FM189" s="89"/>
      <c r="FN189" s="89"/>
      <c r="FO189" s="89"/>
      <c r="FP189" s="89"/>
      <c r="FQ189" s="89"/>
    </row>
    <row r="190" spans="1:173" s="3" customFormat="1" ht="40.5" customHeight="1">
      <c r="A190" s="91" t="s">
        <v>202</v>
      </c>
      <c r="B190" s="91"/>
      <c r="C190" s="91"/>
      <c r="D190" s="91"/>
      <c r="E190" s="91"/>
      <c r="F190" s="91"/>
      <c r="G190" s="91"/>
      <c r="H190" s="92" t="s">
        <v>203</v>
      </c>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89" t="s">
        <v>171</v>
      </c>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c r="CY190" s="89"/>
      <c r="CZ190" s="89"/>
      <c r="DA190" s="89"/>
      <c r="DB190" s="89"/>
      <c r="DC190" s="89"/>
      <c r="DD190" s="89"/>
      <c r="DE190" s="89"/>
      <c r="DF190" s="89"/>
      <c r="DG190" s="89"/>
      <c r="DH190" s="89"/>
      <c r="DI190" s="89"/>
      <c r="DJ190" s="89"/>
      <c r="DK190" s="89"/>
      <c r="DL190" s="89"/>
      <c r="DM190" s="89"/>
      <c r="DN190" s="89"/>
      <c r="DO190" s="89"/>
      <c r="DP190" s="89"/>
      <c r="DQ190" s="89"/>
      <c r="DR190" s="89"/>
      <c r="DS190" s="89"/>
      <c r="DT190" s="89"/>
      <c r="DU190" s="89"/>
      <c r="DV190" s="89"/>
      <c r="DW190" s="89"/>
      <c r="DX190" s="89"/>
      <c r="DY190" s="89"/>
      <c r="DZ190" s="89"/>
      <c r="EA190" s="89"/>
      <c r="EB190" s="89"/>
      <c r="EC190" s="89"/>
      <c r="ED190" s="89"/>
      <c r="EE190" s="89"/>
      <c r="EF190" s="89"/>
      <c r="EG190" s="89"/>
      <c r="EH190" s="89"/>
      <c r="EI190" s="89"/>
      <c r="EJ190" s="89"/>
      <c r="EK190" s="89"/>
      <c r="EL190" s="89"/>
      <c r="EM190" s="89"/>
      <c r="EN190" s="89"/>
      <c r="EO190" s="89"/>
      <c r="EP190" s="89"/>
      <c r="EQ190" s="89"/>
      <c r="ER190" s="89"/>
      <c r="ES190" s="89"/>
      <c r="ET190" s="89"/>
      <c r="EU190" s="89"/>
      <c r="EV190" s="89"/>
      <c r="EW190" s="89"/>
      <c r="EX190" s="89"/>
      <c r="EY190" s="89"/>
      <c r="EZ190" s="89"/>
      <c r="FA190" s="89"/>
      <c r="FB190" s="89"/>
      <c r="FC190" s="89"/>
      <c r="FD190" s="89"/>
      <c r="FE190" s="89"/>
      <c r="FF190" s="89"/>
      <c r="FG190" s="89"/>
      <c r="FH190" s="89"/>
      <c r="FI190" s="89"/>
      <c r="FJ190" s="89"/>
      <c r="FK190" s="89"/>
      <c r="FL190" s="89"/>
      <c r="FM190" s="89"/>
      <c r="FN190" s="89"/>
      <c r="FO190" s="89"/>
      <c r="FP190" s="89"/>
      <c r="FQ190" s="89"/>
    </row>
    <row r="191" spans="1:173" s="3" customFormat="1" ht="27.75" customHeight="1">
      <c r="A191" s="91" t="s">
        <v>160</v>
      </c>
      <c r="B191" s="91"/>
      <c r="C191" s="91"/>
      <c r="D191" s="91"/>
      <c r="E191" s="91"/>
      <c r="F191" s="91"/>
      <c r="G191" s="91"/>
      <c r="H191" s="92" t="s">
        <v>204</v>
      </c>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c r="CY191" s="89"/>
      <c r="CZ191" s="89"/>
      <c r="DA191" s="89"/>
      <c r="DB191" s="89"/>
      <c r="DC191" s="89"/>
      <c r="DD191" s="89"/>
      <c r="DE191" s="89"/>
      <c r="DF191" s="89"/>
      <c r="DG191" s="89"/>
      <c r="DH191" s="89"/>
      <c r="DI191" s="89"/>
      <c r="DJ191" s="89"/>
      <c r="DK191" s="89"/>
      <c r="DL191" s="89"/>
      <c r="DM191" s="89"/>
      <c r="DN191" s="89"/>
      <c r="DO191" s="89"/>
      <c r="DP191" s="89"/>
      <c r="DQ191" s="89"/>
      <c r="DR191" s="89"/>
      <c r="DS191" s="89"/>
      <c r="DT191" s="89"/>
      <c r="DU191" s="89"/>
      <c r="DV191" s="89"/>
      <c r="DW191" s="89"/>
      <c r="DX191" s="89"/>
      <c r="DY191" s="89"/>
      <c r="DZ191" s="89"/>
      <c r="EA191" s="89"/>
      <c r="EB191" s="89"/>
      <c r="EC191" s="89"/>
      <c r="ED191" s="89"/>
      <c r="EE191" s="89"/>
      <c r="EF191" s="89"/>
      <c r="EG191" s="89"/>
      <c r="EH191" s="89"/>
      <c r="EI191" s="89"/>
      <c r="EJ191" s="89"/>
      <c r="EK191" s="89"/>
      <c r="EL191" s="89"/>
      <c r="EM191" s="89"/>
      <c r="EN191" s="89"/>
      <c r="EO191" s="89"/>
      <c r="EP191" s="89"/>
      <c r="EQ191" s="89"/>
      <c r="ER191" s="89"/>
      <c r="ES191" s="89"/>
      <c r="ET191" s="89"/>
      <c r="EU191" s="89"/>
      <c r="EV191" s="89"/>
      <c r="EW191" s="89"/>
      <c r="EX191" s="89"/>
      <c r="EY191" s="89"/>
      <c r="EZ191" s="89"/>
      <c r="FA191" s="89"/>
      <c r="FB191" s="89"/>
      <c r="FC191" s="89"/>
      <c r="FD191" s="89"/>
      <c r="FE191" s="89"/>
      <c r="FF191" s="89"/>
      <c r="FG191" s="89"/>
      <c r="FH191" s="89"/>
      <c r="FI191" s="89"/>
      <c r="FJ191" s="89"/>
      <c r="FK191" s="89"/>
      <c r="FL191" s="89"/>
      <c r="FM191" s="89"/>
      <c r="FN191" s="89"/>
      <c r="FO191" s="89"/>
      <c r="FP191" s="89"/>
      <c r="FQ191" s="89"/>
    </row>
    <row r="192" spans="1:173" s="3" customFormat="1" ht="15" customHeight="1">
      <c r="A192" s="91"/>
      <c r="B192" s="91"/>
      <c r="C192" s="91"/>
      <c r="D192" s="91"/>
      <c r="E192" s="91"/>
      <c r="F192" s="91"/>
      <c r="G192" s="91"/>
      <c r="H192" s="92" t="s">
        <v>65</v>
      </c>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c r="CY192" s="89"/>
      <c r="CZ192" s="89"/>
      <c r="DA192" s="89"/>
      <c r="DB192" s="89"/>
      <c r="DC192" s="89"/>
      <c r="DD192" s="89"/>
      <c r="DE192" s="89"/>
      <c r="DF192" s="89"/>
      <c r="DG192" s="89"/>
      <c r="DH192" s="89"/>
      <c r="DI192" s="89"/>
      <c r="DJ192" s="89"/>
      <c r="DK192" s="89"/>
      <c r="DL192" s="89"/>
      <c r="DM192" s="89"/>
      <c r="DN192" s="89"/>
      <c r="DO192" s="89"/>
      <c r="DP192" s="89"/>
      <c r="DQ192" s="89"/>
      <c r="DR192" s="89"/>
      <c r="DS192" s="89"/>
      <c r="DT192" s="89"/>
      <c r="DU192" s="89"/>
      <c r="DV192" s="89"/>
      <c r="DW192" s="89"/>
      <c r="DX192" s="89"/>
      <c r="DY192" s="89"/>
      <c r="DZ192" s="89"/>
      <c r="EA192" s="89"/>
      <c r="EB192" s="89"/>
      <c r="EC192" s="89"/>
      <c r="ED192" s="89"/>
      <c r="EE192" s="89"/>
      <c r="EF192" s="89"/>
      <c r="EG192" s="89"/>
      <c r="EH192" s="89"/>
      <c r="EI192" s="89"/>
      <c r="EJ192" s="89"/>
      <c r="EK192" s="89"/>
      <c r="EL192" s="89"/>
      <c r="EM192" s="89"/>
      <c r="EN192" s="89"/>
      <c r="EO192" s="89"/>
      <c r="EP192" s="89"/>
      <c r="EQ192" s="89"/>
      <c r="ER192" s="89"/>
      <c r="ES192" s="89"/>
      <c r="ET192" s="89"/>
      <c r="EU192" s="89"/>
      <c r="EV192" s="89"/>
      <c r="EW192" s="89"/>
      <c r="EX192" s="89"/>
      <c r="EY192" s="89"/>
      <c r="EZ192" s="89"/>
      <c r="FA192" s="89"/>
      <c r="FB192" s="89"/>
      <c r="FC192" s="89"/>
      <c r="FD192" s="89"/>
      <c r="FE192" s="89"/>
      <c r="FF192" s="89"/>
      <c r="FG192" s="89"/>
      <c r="FH192" s="89"/>
      <c r="FI192" s="89"/>
      <c r="FJ192" s="89"/>
      <c r="FK192" s="89"/>
      <c r="FL192" s="89"/>
      <c r="FM192" s="89"/>
      <c r="FN192" s="89"/>
      <c r="FO192" s="89"/>
      <c r="FP192" s="89"/>
      <c r="FQ192" s="89"/>
    </row>
    <row r="193" spans="1:173" s="3" customFormat="1" ht="27.75" customHeight="1">
      <c r="A193" s="91" t="s">
        <v>205</v>
      </c>
      <c r="B193" s="91"/>
      <c r="C193" s="91"/>
      <c r="D193" s="91"/>
      <c r="E193" s="91"/>
      <c r="F193" s="91"/>
      <c r="G193" s="91"/>
      <c r="H193" s="92" t="s">
        <v>206</v>
      </c>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89" t="s">
        <v>171</v>
      </c>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c r="CY193" s="89"/>
      <c r="CZ193" s="89"/>
      <c r="DA193" s="89"/>
      <c r="DB193" s="89"/>
      <c r="DC193" s="89"/>
      <c r="DD193" s="89"/>
      <c r="DE193" s="89"/>
      <c r="DF193" s="89"/>
      <c r="DG193" s="89"/>
      <c r="DH193" s="89"/>
      <c r="DI193" s="89"/>
      <c r="DJ193" s="89"/>
      <c r="DK193" s="89"/>
      <c r="DL193" s="89"/>
      <c r="DM193" s="89"/>
      <c r="DN193" s="89"/>
      <c r="DO193" s="89"/>
      <c r="DP193" s="89"/>
      <c r="DQ193" s="89"/>
      <c r="DR193" s="89"/>
      <c r="DS193" s="89"/>
      <c r="DT193" s="89"/>
      <c r="DU193" s="89"/>
      <c r="DV193" s="89"/>
      <c r="DW193" s="89"/>
      <c r="DX193" s="89"/>
      <c r="DY193" s="89"/>
      <c r="DZ193" s="89"/>
      <c r="EA193" s="89"/>
      <c r="EB193" s="89"/>
      <c r="EC193" s="89"/>
      <c r="ED193" s="89"/>
      <c r="EE193" s="89"/>
      <c r="EF193" s="89"/>
      <c r="EG193" s="89"/>
      <c r="EH193" s="89"/>
      <c r="EI193" s="89"/>
      <c r="EJ193" s="89"/>
      <c r="EK193" s="89"/>
      <c r="EL193" s="89"/>
      <c r="EM193" s="89"/>
      <c r="EN193" s="89"/>
      <c r="EO193" s="89"/>
      <c r="EP193" s="89"/>
      <c r="EQ193" s="89"/>
      <c r="ER193" s="89"/>
      <c r="ES193" s="89"/>
      <c r="ET193" s="89"/>
      <c r="EU193" s="89"/>
      <c r="EV193" s="89"/>
      <c r="EW193" s="89"/>
      <c r="EX193" s="89"/>
      <c r="EY193" s="89"/>
      <c r="EZ193" s="89"/>
      <c r="FA193" s="89"/>
      <c r="FB193" s="89"/>
      <c r="FC193" s="89"/>
      <c r="FD193" s="89"/>
      <c r="FE193" s="89"/>
      <c r="FF193" s="89"/>
      <c r="FG193" s="89"/>
      <c r="FH193" s="89"/>
      <c r="FI193" s="89"/>
      <c r="FJ193" s="89"/>
      <c r="FK193" s="89"/>
      <c r="FL193" s="89"/>
      <c r="FM193" s="89"/>
      <c r="FN193" s="89"/>
      <c r="FO193" s="89"/>
      <c r="FP193" s="89"/>
      <c r="FQ193" s="89"/>
    </row>
    <row r="194" spans="1:173" s="3" customFormat="1" ht="27.75" customHeight="1">
      <c r="A194" s="91" t="s">
        <v>207</v>
      </c>
      <c r="B194" s="91"/>
      <c r="C194" s="91"/>
      <c r="D194" s="91"/>
      <c r="E194" s="91"/>
      <c r="F194" s="91"/>
      <c r="G194" s="91"/>
      <c r="H194" s="92" t="s">
        <v>208</v>
      </c>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89" t="s">
        <v>171</v>
      </c>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c r="CY194" s="89"/>
      <c r="CZ194" s="89"/>
      <c r="DA194" s="89"/>
      <c r="DB194" s="89"/>
      <c r="DC194" s="89"/>
      <c r="DD194" s="89"/>
      <c r="DE194" s="89"/>
      <c r="DF194" s="89"/>
      <c r="DG194" s="89"/>
      <c r="DH194" s="89"/>
      <c r="DI194" s="89"/>
      <c r="DJ194" s="89"/>
      <c r="DK194" s="89"/>
      <c r="DL194" s="89"/>
      <c r="DM194" s="89"/>
      <c r="DN194" s="89"/>
      <c r="DO194" s="89"/>
      <c r="DP194" s="89"/>
      <c r="DQ194" s="89"/>
      <c r="DR194" s="89"/>
      <c r="DS194" s="89"/>
      <c r="DT194" s="89"/>
      <c r="DU194" s="89"/>
      <c r="DV194" s="89"/>
      <c r="DW194" s="89"/>
      <c r="DX194" s="89"/>
      <c r="DY194" s="89"/>
      <c r="DZ194" s="89"/>
      <c r="EA194" s="89"/>
      <c r="EB194" s="89"/>
      <c r="EC194" s="89"/>
      <c r="ED194" s="89"/>
      <c r="EE194" s="89"/>
      <c r="EF194" s="89"/>
      <c r="EG194" s="89"/>
      <c r="EH194" s="89"/>
      <c r="EI194" s="89"/>
      <c r="EJ194" s="89"/>
      <c r="EK194" s="89"/>
      <c r="EL194" s="89"/>
      <c r="EM194" s="89"/>
      <c r="EN194" s="89"/>
      <c r="EO194" s="89"/>
      <c r="EP194" s="89"/>
      <c r="EQ194" s="89"/>
      <c r="ER194" s="89"/>
      <c r="ES194" s="89"/>
      <c r="ET194" s="89"/>
      <c r="EU194" s="89"/>
      <c r="EV194" s="89"/>
      <c r="EW194" s="89"/>
      <c r="EX194" s="89"/>
      <c r="EY194" s="89"/>
      <c r="EZ194" s="89"/>
      <c r="FA194" s="89"/>
      <c r="FB194" s="89"/>
      <c r="FC194" s="89"/>
      <c r="FD194" s="89"/>
      <c r="FE194" s="89"/>
      <c r="FF194" s="89"/>
      <c r="FG194" s="89"/>
      <c r="FH194" s="89"/>
      <c r="FI194" s="89"/>
      <c r="FJ194" s="89"/>
      <c r="FK194" s="89"/>
      <c r="FL194" s="89"/>
      <c r="FM194" s="89"/>
      <c r="FN194" s="89"/>
      <c r="FO194" s="89"/>
      <c r="FP194" s="89"/>
      <c r="FQ194" s="89"/>
    </row>
    <row r="195" spans="1:173" s="3" customFormat="1" ht="27.75" customHeight="1">
      <c r="A195" s="91" t="s">
        <v>209</v>
      </c>
      <c r="B195" s="91"/>
      <c r="C195" s="91"/>
      <c r="D195" s="91"/>
      <c r="E195" s="91"/>
      <c r="F195" s="91"/>
      <c r="G195" s="91"/>
      <c r="H195" s="92" t="s">
        <v>210</v>
      </c>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c r="CY195" s="89"/>
      <c r="CZ195" s="89"/>
      <c r="DA195" s="89"/>
      <c r="DB195" s="89"/>
      <c r="DC195" s="89"/>
      <c r="DD195" s="89"/>
      <c r="DE195" s="89"/>
      <c r="DF195" s="89"/>
      <c r="DG195" s="89"/>
      <c r="DH195" s="89"/>
      <c r="DI195" s="89"/>
      <c r="DJ195" s="89"/>
      <c r="DK195" s="89"/>
      <c r="DL195" s="89"/>
      <c r="DM195" s="89"/>
      <c r="DN195" s="89"/>
      <c r="DO195" s="89"/>
      <c r="DP195" s="89"/>
      <c r="DQ195" s="89"/>
      <c r="DR195" s="89"/>
      <c r="DS195" s="89"/>
      <c r="DT195" s="89"/>
      <c r="DU195" s="89"/>
      <c r="DV195" s="89"/>
      <c r="DW195" s="89"/>
      <c r="DX195" s="89"/>
      <c r="DY195" s="89"/>
      <c r="DZ195" s="89"/>
      <c r="EA195" s="89"/>
      <c r="EB195" s="89"/>
      <c r="EC195" s="89"/>
      <c r="ED195" s="89"/>
      <c r="EE195" s="89"/>
      <c r="EF195" s="89"/>
      <c r="EG195" s="89"/>
      <c r="EH195" s="89"/>
      <c r="EI195" s="89"/>
      <c r="EJ195" s="89"/>
      <c r="EK195" s="89"/>
      <c r="EL195" s="89"/>
      <c r="EM195" s="89"/>
      <c r="EN195" s="89"/>
      <c r="EO195" s="89"/>
      <c r="EP195" s="89"/>
      <c r="EQ195" s="89"/>
      <c r="ER195" s="89"/>
      <c r="ES195" s="89"/>
      <c r="ET195" s="89"/>
      <c r="EU195" s="89"/>
      <c r="EV195" s="89"/>
      <c r="EW195" s="89"/>
      <c r="EX195" s="89"/>
      <c r="EY195" s="89"/>
      <c r="EZ195" s="89"/>
      <c r="FA195" s="89"/>
      <c r="FB195" s="89"/>
      <c r="FC195" s="89"/>
      <c r="FD195" s="89"/>
      <c r="FE195" s="89"/>
      <c r="FF195" s="89"/>
      <c r="FG195" s="89"/>
      <c r="FH195" s="89"/>
      <c r="FI195" s="89"/>
      <c r="FJ195" s="89"/>
      <c r="FK195" s="89"/>
      <c r="FL195" s="89"/>
      <c r="FM195" s="89"/>
      <c r="FN195" s="89"/>
      <c r="FO195" s="89"/>
      <c r="FP195" s="89"/>
      <c r="FQ195" s="89"/>
    </row>
    <row r="196" spans="1:173" s="3" customFormat="1" ht="14.25" customHeight="1">
      <c r="A196" s="91"/>
      <c r="B196" s="91"/>
      <c r="C196" s="91"/>
      <c r="D196" s="91"/>
      <c r="E196" s="91"/>
      <c r="F196" s="91"/>
      <c r="G196" s="91"/>
      <c r="H196" s="92" t="s">
        <v>65</v>
      </c>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c r="CY196" s="89"/>
      <c r="CZ196" s="89"/>
      <c r="DA196" s="89"/>
      <c r="DB196" s="89"/>
      <c r="DC196" s="89"/>
      <c r="DD196" s="89"/>
      <c r="DE196" s="89"/>
      <c r="DF196" s="89"/>
      <c r="DG196" s="89"/>
      <c r="DH196" s="89"/>
      <c r="DI196" s="89"/>
      <c r="DJ196" s="89"/>
      <c r="DK196" s="89"/>
      <c r="DL196" s="89"/>
      <c r="DM196" s="89"/>
      <c r="DN196" s="89"/>
      <c r="DO196" s="89"/>
      <c r="DP196" s="89"/>
      <c r="DQ196" s="89"/>
      <c r="DR196" s="89"/>
      <c r="DS196" s="89"/>
      <c r="DT196" s="89"/>
      <c r="DU196" s="89"/>
      <c r="DV196" s="89"/>
      <c r="DW196" s="89"/>
      <c r="DX196" s="89"/>
      <c r="DY196" s="89"/>
      <c r="DZ196" s="89"/>
      <c r="EA196" s="89"/>
      <c r="EB196" s="89"/>
      <c r="EC196" s="89"/>
      <c r="ED196" s="89"/>
      <c r="EE196" s="89"/>
      <c r="EF196" s="89"/>
      <c r="EG196" s="89"/>
      <c r="EH196" s="89"/>
      <c r="EI196" s="89"/>
      <c r="EJ196" s="89"/>
      <c r="EK196" s="89"/>
      <c r="EL196" s="89"/>
      <c r="EM196" s="89"/>
      <c r="EN196" s="89"/>
      <c r="EO196" s="89"/>
      <c r="EP196" s="89"/>
      <c r="EQ196" s="89"/>
      <c r="ER196" s="89"/>
      <c r="ES196" s="89"/>
      <c r="ET196" s="89"/>
      <c r="EU196" s="89"/>
      <c r="EV196" s="89"/>
      <c r="EW196" s="89"/>
      <c r="EX196" s="89"/>
      <c r="EY196" s="89"/>
      <c r="EZ196" s="89"/>
      <c r="FA196" s="89"/>
      <c r="FB196" s="89"/>
      <c r="FC196" s="89"/>
      <c r="FD196" s="89"/>
      <c r="FE196" s="89"/>
      <c r="FF196" s="89"/>
      <c r="FG196" s="89"/>
      <c r="FH196" s="89"/>
      <c r="FI196" s="89"/>
      <c r="FJ196" s="89"/>
      <c r="FK196" s="89"/>
      <c r="FL196" s="89"/>
      <c r="FM196" s="89"/>
      <c r="FN196" s="89"/>
      <c r="FO196" s="89"/>
      <c r="FP196" s="89"/>
      <c r="FQ196" s="89"/>
    </row>
    <row r="197" spans="1:173" s="3" customFormat="1" ht="27.75" customHeight="1">
      <c r="A197" s="91" t="s">
        <v>211</v>
      </c>
      <c r="B197" s="91"/>
      <c r="C197" s="91"/>
      <c r="D197" s="91"/>
      <c r="E197" s="91"/>
      <c r="F197" s="91"/>
      <c r="G197" s="91"/>
      <c r="H197" s="92" t="s">
        <v>199</v>
      </c>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89" t="s">
        <v>171</v>
      </c>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c r="CY197" s="89"/>
      <c r="CZ197" s="89"/>
      <c r="DA197" s="89"/>
      <c r="DB197" s="89"/>
      <c r="DC197" s="89"/>
      <c r="DD197" s="89"/>
      <c r="DE197" s="89"/>
      <c r="DF197" s="89"/>
      <c r="DG197" s="89"/>
      <c r="DH197" s="89"/>
      <c r="DI197" s="89"/>
      <c r="DJ197" s="89"/>
      <c r="DK197" s="89"/>
      <c r="DL197" s="89"/>
      <c r="DM197" s="89"/>
      <c r="DN197" s="89"/>
      <c r="DO197" s="89"/>
      <c r="DP197" s="89"/>
      <c r="DQ197" s="89"/>
      <c r="DR197" s="89"/>
      <c r="DS197" s="89"/>
      <c r="DT197" s="89"/>
      <c r="DU197" s="89"/>
      <c r="DV197" s="89"/>
      <c r="DW197" s="89"/>
      <c r="DX197" s="89"/>
      <c r="DY197" s="89"/>
      <c r="DZ197" s="89"/>
      <c r="EA197" s="89"/>
      <c r="EB197" s="89"/>
      <c r="EC197" s="89"/>
      <c r="ED197" s="89"/>
      <c r="EE197" s="89"/>
      <c r="EF197" s="89"/>
      <c r="EG197" s="89"/>
      <c r="EH197" s="89"/>
      <c r="EI197" s="89"/>
      <c r="EJ197" s="89"/>
      <c r="EK197" s="89"/>
      <c r="EL197" s="89"/>
      <c r="EM197" s="89"/>
      <c r="EN197" s="89"/>
      <c r="EO197" s="89"/>
      <c r="EP197" s="89"/>
      <c r="EQ197" s="89"/>
      <c r="ER197" s="89"/>
      <c r="ES197" s="89"/>
      <c r="ET197" s="89"/>
      <c r="EU197" s="89"/>
      <c r="EV197" s="89"/>
      <c r="EW197" s="89"/>
      <c r="EX197" s="89"/>
      <c r="EY197" s="89"/>
      <c r="EZ197" s="89"/>
      <c r="FA197" s="89"/>
      <c r="FB197" s="89"/>
      <c r="FC197" s="89"/>
      <c r="FD197" s="89"/>
      <c r="FE197" s="89"/>
      <c r="FF197" s="89"/>
      <c r="FG197" s="89"/>
      <c r="FH197" s="89"/>
      <c r="FI197" s="89"/>
      <c r="FJ197" s="89"/>
      <c r="FK197" s="89"/>
      <c r="FL197" s="89"/>
      <c r="FM197" s="89"/>
      <c r="FN197" s="89"/>
      <c r="FO197" s="89"/>
      <c r="FP197" s="89"/>
      <c r="FQ197" s="89"/>
    </row>
    <row r="198" spans="1:173" s="3" customFormat="1" ht="27.75" customHeight="1">
      <c r="A198" s="91" t="s">
        <v>212</v>
      </c>
      <c r="B198" s="91"/>
      <c r="C198" s="91"/>
      <c r="D198" s="91"/>
      <c r="E198" s="91"/>
      <c r="F198" s="91"/>
      <c r="G198" s="91"/>
      <c r="H198" s="92" t="s">
        <v>201</v>
      </c>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89" t="s">
        <v>171</v>
      </c>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c r="CY198" s="89"/>
      <c r="CZ198" s="89"/>
      <c r="DA198" s="89"/>
      <c r="DB198" s="89"/>
      <c r="DC198" s="89"/>
      <c r="DD198" s="89"/>
      <c r="DE198" s="89"/>
      <c r="DF198" s="89"/>
      <c r="DG198" s="89"/>
      <c r="DH198" s="89"/>
      <c r="DI198" s="89"/>
      <c r="DJ198" s="89"/>
      <c r="DK198" s="89"/>
      <c r="DL198" s="89"/>
      <c r="DM198" s="89"/>
      <c r="DN198" s="89"/>
      <c r="DO198" s="89"/>
      <c r="DP198" s="89"/>
      <c r="DQ198" s="89"/>
      <c r="DR198" s="89"/>
      <c r="DS198" s="89"/>
      <c r="DT198" s="89"/>
      <c r="DU198" s="89"/>
      <c r="DV198" s="89"/>
      <c r="DW198" s="89"/>
      <c r="DX198" s="89"/>
      <c r="DY198" s="89"/>
      <c r="DZ198" s="89"/>
      <c r="EA198" s="89"/>
      <c r="EB198" s="89"/>
      <c r="EC198" s="89"/>
      <c r="ED198" s="89"/>
      <c r="EE198" s="89"/>
      <c r="EF198" s="89"/>
      <c r="EG198" s="89"/>
      <c r="EH198" s="89"/>
      <c r="EI198" s="89"/>
      <c r="EJ198" s="89"/>
      <c r="EK198" s="89"/>
      <c r="EL198" s="89"/>
      <c r="EM198" s="89"/>
      <c r="EN198" s="89"/>
      <c r="EO198" s="89"/>
      <c r="EP198" s="89"/>
      <c r="EQ198" s="89"/>
      <c r="ER198" s="89"/>
      <c r="ES198" s="89"/>
      <c r="ET198" s="89"/>
      <c r="EU198" s="89"/>
      <c r="EV198" s="89"/>
      <c r="EW198" s="89"/>
      <c r="EX198" s="89"/>
      <c r="EY198" s="89"/>
      <c r="EZ198" s="89"/>
      <c r="FA198" s="89"/>
      <c r="FB198" s="89"/>
      <c r="FC198" s="89"/>
      <c r="FD198" s="89"/>
      <c r="FE198" s="89"/>
      <c r="FF198" s="89"/>
      <c r="FG198" s="89"/>
      <c r="FH198" s="89"/>
      <c r="FI198" s="89"/>
      <c r="FJ198" s="89"/>
      <c r="FK198" s="89"/>
      <c r="FL198" s="89"/>
      <c r="FM198" s="89"/>
      <c r="FN198" s="89"/>
      <c r="FO198" s="89"/>
      <c r="FP198" s="89"/>
      <c r="FQ198" s="89"/>
    </row>
    <row r="199" spans="1:173" s="3" customFormat="1" ht="40.5" customHeight="1">
      <c r="A199" s="91" t="s">
        <v>213</v>
      </c>
      <c r="B199" s="91"/>
      <c r="C199" s="91"/>
      <c r="D199" s="91"/>
      <c r="E199" s="91"/>
      <c r="F199" s="91"/>
      <c r="G199" s="91"/>
      <c r="H199" s="92" t="s">
        <v>203</v>
      </c>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89" t="s">
        <v>171</v>
      </c>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c r="CY199" s="89"/>
      <c r="CZ199" s="89"/>
      <c r="DA199" s="89"/>
      <c r="DB199" s="89"/>
      <c r="DC199" s="89"/>
      <c r="DD199" s="89"/>
      <c r="DE199" s="89"/>
      <c r="DF199" s="89"/>
      <c r="DG199" s="89"/>
      <c r="DH199" s="89"/>
      <c r="DI199" s="89"/>
      <c r="DJ199" s="89"/>
      <c r="DK199" s="89"/>
      <c r="DL199" s="89"/>
      <c r="DM199" s="89"/>
      <c r="DN199" s="89"/>
      <c r="DO199" s="89"/>
      <c r="DP199" s="89"/>
      <c r="DQ199" s="89"/>
      <c r="DR199" s="89"/>
      <c r="DS199" s="89"/>
      <c r="DT199" s="89"/>
      <c r="DU199" s="89"/>
      <c r="DV199" s="89"/>
      <c r="DW199" s="89"/>
      <c r="DX199" s="89"/>
      <c r="DY199" s="89"/>
      <c r="DZ199" s="89"/>
      <c r="EA199" s="89"/>
      <c r="EB199" s="89"/>
      <c r="EC199" s="89"/>
      <c r="ED199" s="89"/>
      <c r="EE199" s="89"/>
      <c r="EF199" s="89"/>
      <c r="EG199" s="89"/>
      <c r="EH199" s="89"/>
      <c r="EI199" s="89"/>
      <c r="EJ199" s="89"/>
      <c r="EK199" s="89"/>
      <c r="EL199" s="89"/>
      <c r="EM199" s="89"/>
      <c r="EN199" s="89"/>
      <c r="EO199" s="89"/>
      <c r="EP199" s="89"/>
      <c r="EQ199" s="89"/>
      <c r="ER199" s="89"/>
      <c r="ES199" s="89"/>
      <c r="ET199" s="89"/>
      <c r="EU199" s="89"/>
      <c r="EV199" s="89"/>
      <c r="EW199" s="89"/>
      <c r="EX199" s="89"/>
      <c r="EY199" s="89"/>
      <c r="EZ199" s="89"/>
      <c r="FA199" s="89"/>
      <c r="FB199" s="89"/>
      <c r="FC199" s="89"/>
      <c r="FD199" s="89"/>
      <c r="FE199" s="89"/>
      <c r="FF199" s="89"/>
      <c r="FG199" s="89"/>
      <c r="FH199" s="89"/>
      <c r="FI199" s="89"/>
      <c r="FJ199" s="89"/>
      <c r="FK199" s="89"/>
      <c r="FL199" s="89"/>
      <c r="FM199" s="89"/>
      <c r="FN199" s="89"/>
      <c r="FO199" s="89"/>
      <c r="FP199" s="89"/>
      <c r="FQ199" s="89"/>
    </row>
    <row r="200" spans="1:173" s="3" customFormat="1" ht="40.5" customHeight="1">
      <c r="A200" s="91" t="s">
        <v>214</v>
      </c>
      <c r="B200" s="91"/>
      <c r="C200" s="91"/>
      <c r="D200" s="91"/>
      <c r="E200" s="91"/>
      <c r="F200" s="91"/>
      <c r="G200" s="91"/>
      <c r="H200" s="92" t="s">
        <v>215</v>
      </c>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c r="CY200" s="89"/>
      <c r="CZ200" s="89"/>
      <c r="DA200" s="89"/>
      <c r="DB200" s="89"/>
      <c r="DC200" s="89"/>
      <c r="DD200" s="89"/>
      <c r="DE200" s="89"/>
      <c r="DF200" s="89"/>
      <c r="DG200" s="89"/>
      <c r="DH200" s="89"/>
      <c r="DI200" s="89"/>
      <c r="DJ200" s="89"/>
      <c r="DK200" s="89"/>
      <c r="DL200" s="89"/>
      <c r="DM200" s="89"/>
      <c r="DN200" s="89"/>
      <c r="DO200" s="89"/>
      <c r="DP200" s="89"/>
      <c r="DQ200" s="89"/>
      <c r="DR200" s="89"/>
      <c r="DS200" s="89"/>
      <c r="DT200" s="89"/>
      <c r="DU200" s="89"/>
      <c r="DV200" s="89"/>
      <c r="DW200" s="89"/>
      <c r="DX200" s="89"/>
      <c r="DY200" s="89"/>
      <c r="DZ200" s="89"/>
      <c r="EA200" s="89"/>
      <c r="EB200" s="89"/>
      <c r="EC200" s="89"/>
      <c r="ED200" s="89"/>
      <c r="EE200" s="89"/>
      <c r="EF200" s="89"/>
      <c r="EG200" s="89"/>
      <c r="EH200" s="89"/>
      <c r="EI200" s="89"/>
      <c r="EJ200" s="89"/>
      <c r="EK200" s="89"/>
      <c r="EL200" s="89"/>
      <c r="EM200" s="89"/>
      <c r="EN200" s="89"/>
      <c r="EO200" s="89"/>
      <c r="EP200" s="89"/>
      <c r="EQ200" s="89"/>
      <c r="ER200" s="89"/>
      <c r="ES200" s="89"/>
      <c r="ET200" s="89"/>
      <c r="EU200" s="89"/>
      <c r="EV200" s="89"/>
      <c r="EW200" s="89"/>
      <c r="EX200" s="89"/>
      <c r="EY200" s="89"/>
      <c r="EZ200" s="89"/>
      <c r="FA200" s="89"/>
      <c r="FB200" s="89"/>
      <c r="FC200" s="89"/>
      <c r="FD200" s="89"/>
      <c r="FE200" s="89"/>
      <c r="FF200" s="89"/>
      <c r="FG200" s="89"/>
      <c r="FH200" s="89"/>
      <c r="FI200" s="89"/>
      <c r="FJ200" s="89"/>
      <c r="FK200" s="89"/>
      <c r="FL200" s="89"/>
      <c r="FM200" s="89"/>
      <c r="FN200" s="89"/>
      <c r="FO200" s="89"/>
      <c r="FP200" s="89"/>
      <c r="FQ200" s="89"/>
    </row>
    <row r="201" spans="1:173" s="3" customFormat="1" ht="15" customHeight="1">
      <c r="A201" s="91"/>
      <c r="B201" s="91"/>
      <c r="C201" s="91"/>
      <c r="D201" s="91"/>
      <c r="E201" s="91"/>
      <c r="F201" s="91"/>
      <c r="G201" s="91"/>
      <c r="H201" s="92" t="s">
        <v>65</v>
      </c>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c r="CY201" s="89"/>
      <c r="CZ201" s="89"/>
      <c r="DA201" s="89"/>
      <c r="DB201" s="89"/>
      <c r="DC201" s="89"/>
      <c r="DD201" s="89"/>
      <c r="DE201" s="89"/>
      <c r="DF201" s="89"/>
      <c r="DG201" s="89"/>
      <c r="DH201" s="89"/>
      <c r="DI201" s="89"/>
      <c r="DJ201" s="89"/>
      <c r="DK201" s="89"/>
      <c r="DL201" s="89"/>
      <c r="DM201" s="89"/>
      <c r="DN201" s="89"/>
      <c r="DO201" s="89"/>
      <c r="DP201" s="89"/>
      <c r="DQ201" s="89"/>
      <c r="DR201" s="89"/>
      <c r="DS201" s="89"/>
      <c r="DT201" s="89"/>
      <c r="DU201" s="89"/>
      <c r="DV201" s="89"/>
      <c r="DW201" s="89"/>
      <c r="DX201" s="89"/>
      <c r="DY201" s="89"/>
      <c r="DZ201" s="89"/>
      <c r="EA201" s="89"/>
      <c r="EB201" s="89"/>
      <c r="EC201" s="89"/>
      <c r="ED201" s="89"/>
      <c r="EE201" s="89"/>
      <c r="EF201" s="89"/>
      <c r="EG201" s="89"/>
      <c r="EH201" s="89"/>
      <c r="EI201" s="89"/>
      <c r="EJ201" s="89"/>
      <c r="EK201" s="89"/>
      <c r="EL201" s="89"/>
      <c r="EM201" s="89"/>
      <c r="EN201" s="89"/>
      <c r="EO201" s="89"/>
      <c r="EP201" s="89"/>
      <c r="EQ201" s="89"/>
      <c r="ER201" s="89"/>
      <c r="ES201" s="89"/>
      <c r="ET201" s="89"/>
      <c r="EU201" s="89"/>
      <c r="EV201" s="89"/>
      <c r="EW201" s="89"/>
      <c r="EX201" s="89"/>
      <c r="EY201" s="89"/>
      <c r="EZ201" s="89"/>
      <c r="FA201" s="89"/>
      <c r="FB201" s="89"/>
      <c r="FC201" s="89"/>
      <c r="FD201" s="89"/>
      <c r="FE201" s="89"/>
      <c r="FF201" s="89"/>
      <c r="FG201" s="89"/>
      <c r="FH201" s="89"/>
      <c r="FI201" s="89"/>
      <c r="FJ201" s="89"/>
      <c r="FK201" s="89"/>
      <c r="FL201" s="89"/>
      <c r="FM201" s="89"/>
      <c r="FN201" s="89"/>
      <c r="FO201" s="89"/>
      <c r="FP201" s="89"/>
      <c r="FQ201" s="89"/>
    </row>
    <row r="202" spans="1:173" s="3" customFormat="1" ht="27.75" customHeight="1">
      <c r="A202" s="91" t="s">
        <v>216</v>
      </c>
      <c r="B202" s="91"/>
      <c r="C202" s="91"/>
      <c r="D202" s="91"/>
      <c r="E202" s="91"/>
      <c r="F202" s="91"/>
      <c r="G202" s="91"/>
      <c r="H202" s="92" t="s">
        <v>199</v>
      </c>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89" t="s">
        <v>171</v>
      </c>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c r="CY202" s="89"/>
      <c r="CZ202" s="89"/>
      <c r="DA202" s="89"/>
      <c r="DB202" s="89"/>
      <c r="DC202" s="89"/>
      <c r="DD202" s="89"/>
      <c r="DE202" s="89"/>
      <c r="DF202" s="89"/>
      <c r="DG202" s="89"/>
      <c r="DH202" s="89"/>
      <c r="DI202" s="89"/>
      <c r="DJ202" s="89"/>
      <c r="DK202" s="89"/>
      <c r="DL202" s="89"/>
      <c r="DM202" s="89"/>
      <c r="DN202" s="89"/>
      <c r="DO202" s="89"/>
      <c r="DP202" s="89"/>
      <c r="DQ202" s="89"/>
      <c r="DR202" s="89"/>
      <c r="DS202" s="89"/>
      <c r="DT202" s="89"/>
      <c r="DU202" s="89"/>
      <c r="DV202" s="89"/>
      <c r="DW202" s="89"/>
      <c r="DX202" s="89"/>
      <c r="DY202" s="89"/>
      <c r="DZ202" s="89"/>
      <c r="EA202" s="89"/>
      <c r="EB202" s="89"/>
      <c r="EC202" s="89"/>
      <c r="ED202" s="89"/>
      <c r="EE202" s="89"/>
      <c r="EF202" s="89"/>
      <c r="EG202" s="89"/>
      <c r="EH202" s="89"/>
      <c r="EI202" s="89"/>
      <c r="EJ202" s="89"/>
      <c r="EK202" s="89"/>
      <c r="EL202" s="89"/>
      <c r="EM202" s="89"/>
      <c r="EN202" s="89"/>
      <c r="EO202" s="89"/>
      <c r="EP202" s="89"/>
      <c r="EQ202" s="89"/>
      <c r="ER202" s="89"/>
      <c r="ES202" s="89"/>
      <c r="ET202" s="89"/>
      <c r="EU202" s="89"/>
      <c r="EV202" s="89"/>
      <c r="EW202" s="89"/>
      <c r="EX202" s="89"/>
      <c r="EY202" s="89"/>
      <c r="EZ202" s="89"/>
      <c r="FA202" s="89"/>
      <c r="FB202" s="89"/>
      <c r="FC202" s="89"/>
      <c r="FD202" s="89"/>
      <c r="FE202" s="89"/>
      <c r="FF202" s="89"/>
      <c r="FG202" s="89"/>
      <c r="FH202" s="89"/>
      <c r="FI202" s="89"/>
      <c r="FJ202" s="89"/>
      <c r="FK202" s="89"/>
      <c r="FL202" s="89"/>
      <c r="FM202" s="89"/>
      <c r="FN202" s="89"/>
      <c r="FO202" s="89"/>
      <c r="FP202" s="89"/>
      <c r="FQ202" s="89"/>
    </row>
    <row r="203" spans="1:173" s="3" customFormat="1" ht="27.75" customHeight="1">
      <c r="A203" s="91" t="s">
        <v>217</v>
      </c>
      <c r="B203" s="91"/>
      <c r="C203" s="91"/>
      <c r="D203" s="91"/>
      <c r="E203" s="91"/>
      <c r="F203" s="91"/>
      <c r="G203" s="91"/>
      <c r="H203" s="92" t="s">
        <v>201</v>
      </c>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89" t="s">
        <v>171</v>
      </c>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c r="CY203" s="89"/>
      <c r="CZ203" s="89"/>
      <c r="DA203" s="89"/>
      <c r="DB203" s="89"/>
      <c r="DC203" s="89"/>
      <c r="DD203" s="89"/>
      <c r="DE203" s="89"/>
      <c r="DF203" s="89"/>
      <c r="DG203" s="89"/>
      <c r="DH203" s="89"/>
      <c r="DI203" s="89"/>
      <c r="DJ203" s="89"/>
      <c r="DK203" s="89"/>
      <c r="DL203" s="89"/>
      <c r="DM203" s="89"/>
      <c r="DN203" s="89"/>
      <c r="DO203" s="89"/>
      <c r="DP203" s="89"/>
      <c r="DQ203" s="89"/>
      <c r="DR203" s="89"/>
      <c r="DS203" s="89"/>
      <c r="DT203" s="89"/>
      <c r="DU203" s="89"/>
      <c r="DV203" s="89"/>
      <c r="DW203" s="89"/>
      <c r="DX203" s="89"/>
      <c r="DY203" s="89"/>
      <c r="DZ203" s="89"/>
      <c r="EA203" s="89"/>
      <c r="EB203" s="89"/>
      <c r="EC203" s="89"/>
      <c r="ED203" s="89"/>
      <c r="EE203" s="89"/>
      <c r="EF203" s="89"/>
      <c r="EG203" s="89"/>
      <c r="EH203" s="89"/>
      <c r="EI203" s="89"/>
      <c r="EJ203" s="89"/>
      <c r="EK203" s="89"/>
      <c r="EL203" s="89"/>
      <c r="EM203" s="89"/>
      <c r="EN203" s="89"/>
      <c r="EO203" s="89"/>
      <c r="EP203" s="89"/>
      <c r="EQ203" s="89"/>
      <c r="ER203" s="89"/>
      <c r="ES203" s="89"/>
      <c r="ET203" s="89"/>
      <c r="EU203" s="89"/>
      <c r="EV203" s="89"/>
      <c r="EW203" s="89"/>
      <c r="EX203" s="89"/>
      <c r="EY203" s="89"/>
      <c r="EZ203" s="89"/>
      <c r="FA203" s="89"/>
      <c r="FB203" s="89"/>
      <c r="FC203" s="89"/>
      <c r="FD203" s="89"/>
      <c r="FE203" s="89"/>
      <c r="FF203" s="89"/>
      <c r="FG203" s="89"/>
      <c r="FH203" s="89"/>
      <c r="FI203" s="89"/>
      <c r="FJ203" s="89"/>
      <c r="FK203" s="89"/>
      <c r="FL203" s="89"/>
      <c r="FM203" s="89"/>
      <c r="FN203" s="89"/>
      <c r="FO203" s="89"/>
      <c r="FP203" s="89"/>
      <c r="FQ203" s="89"/>
    </row>
    <row r="204" spans="1:173" s="3" customFormat="1" ht="40.5" customHeight="1">
      <c r="A204" s="91" t="s">
        <v>218</v>
      </c>
      <c r="B204" s="91"/>
      <c r="C204" s="91"/>
      <c r="D204" s="91"/>
      <c r="E204" s="91"/>
      <c r="F204" s="91"/>
      <c r="G204" s="91"/>
      <c r="H204" s="92" t="s">
        <v>203</v>
      </c>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89" t="s">
        <v>171</v>
      </c>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c r="CY204" s="89"/>
      <c r="CZ204" s="89"/>
      <c r="DA204" s="89"/>
      <c r="DB204" s="89"/>
      <c r="DC204" s="89"/>
      <c r="DD204" s="89"/>
      <c r="DE204" s="89"/>
      <c r="DF204" s="89"/>
      <c r="DG204" s="89"/>
      <c r="DH204" s="89"/>
      <c r="DI204" s="89"/>
      <c r="DJ204" s="89"/>
      <c r="DK204" s="89"/>
      <c r="DL204" s="89"/>
      <c r="DM204" s="89"/>
      <c r="DN204" s="89"/>
      <c r="DO204" s="89"/>
      <c r="DP204" s="89"/>
      <c r="DQ204" s="89"/>
      <c r="DR204" s="89"/>
      <c r="DS204" s="89"/>
      <c r="DT204" s="89"/>
      <c r="DU204" s="89"/>
      <c r="DV204" s="89"/>
      <c r="DW204" s="89"/>
      <c r="DX204" s="89"/>
      <c r="DY204" s="89"/>
      <c r="DZ204" s="89"/>
      <c r="EA204" s="89"/>
      <c r="EB204" s="89"/>
      <c r="EC204" s="89"/>
      <c r="ED204" s="89"/>
      <c r="EE204" s="89"/>
      <c r="EF204" s="89"/>
      <c r="EG204" s="89"/>
      <c r="EH204" s="89"/>
      <c r="EI204" s="89"/>
      <c r="EJ204" s="89"/>
      <c r="EK204" s="89"/>
      <c r="EL204" s="89"/>
      <c r="EM204" s="89"/>
      <c r="EN204" s="89"/>
      <c r="EO204" s="89"/>
      <c r="EP204" s="89"/>
      <c r="EQ204" s="89"/>
      <c r="ER204" s="89"/>
      <c r="ES204" s="89"/>
      <c r="ET204" s="89"/>
      <c r="EU204" s="89"/>
      <c r="EV204" s="89"/>
      <c r="EW204" s="89"/>
      <c r="EX204" s="89"/>
      <c r="EY204" s="89"/>
      <c r="EZ204" s="89"/>
      <c r="FA204" s="89"/>
      <c r="FB204" s="89"/>
      <c r="FC204" s="89"/>
      <c r="FD204" s="89"/>
      <c r="FE204" s="89"/>
      <c r="FF204" s="89"/>
      <c r="FG204" s="89"/>
      <c r="FH204" s="89"/>
      <c r="FI204" s="89"/>
      <c r="FJ204" s="89"/>
      <c r="FK204" s="89"/>
      <c r="FL204" s="89"/>
      <c r="FM204" s="89"/>
      <c r="FN204" s="89"/>
      <c r="FO204" s="89"/>
      <c r="FP204" s="89"/>
      <c r="FQ204" s="89"/>
    </row>
    <row r="205" spans="1:173" s="3" customFormat="1" ht="15" customHeight="1">
      <c r="A205" s="91" t="s">
        <v>219</v>
      </c>
      <c r="B205" s="91"/>
      <c r="C205" s="91"/>
      <c r="D205" s="91"/>
      <c r="E205" s="91"/>
      <c r="F205" s="91"/>
      <c r="G205" s="91"/>
      <c r="H205" s="92" t="s">
        <v>36</v>
      </c>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89" t="s">
        <v>171</v>
      </c>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c r="CY205" s="89"/>
      <c r="CZ205" s="89"/>
      <c r="DA205" s="89"/>
      <c r="DB205" s="89"/>
      <c r="DC205" s="89"/>
      <c r="DD205" s="89"/>
      <c r="DE205" s="89"/>
      <c r="DF205" s="89"/>
      <c r="DG205" s="89"/>
      <c r="DH205" s="89"/>
      <c r="DI205" s="89"/>
      <c r="DJ205" s="89"/>
      <c r="DK205" s="89"/>
      <c r="DL205" s="89"/>
      <c r="DM205" s="89"/>
      <c r="DN205" s="89"/>
      <c r="DO205" s="89"/>
      <c r="DP205" s="89"/>
      <c r="DQ205" s="89"/>
      <c r="DR205" s="89"/>
      <c r="DS205" s="89"/>
      <c r="DT205" s="89"/>
      <c r="DU205" s="89"/>
      <c r="DV205" s="89"/>
      <c r="DW205" s="89"/>
      <c r="DX205" s="89"/>
      <c r="DY205" s="89"/>
      <c r="DZ205" s="89"/>
      <c r="EA205" s="89"/>
      <c r="EB205" s="89"/>
      <c r="EC205" s="89"/>
      <c r="ED205" s="89"/>
      <c r="EE205" s="89"/>
      <c r="EF205" s="89"/>
      <c r="EG205" s="89"/>
      <c r="EH205" s="89"/>
      <c r="EI205" s="89"/>
      <c r="EJ205" s="89"/>
      <c r="EK205" s="89"/>
      <c r="EL205" s="89"/>
      <c r="EM205" s="89"/>
      <c r="EN205" s="89"/>
      <c r="EO205" s="89"/>
      <c r="EP205" s="89"/>
      <c r="EQ205" s="89"/>
      <c r="ER205" s="89"/>
      <c r="ES205" s="89"/>
      <c r="ET205" s="89"/>
      <c r="EU205" s="89"/>
      <c r="EV205" s="89"/>
      <c r="EW205" s="89"/>
      <c r="EX205" s="89"/>
      <c r="EY205" s="89"/>
      <c r="EZ205" s="89"/>
      <c r="FA205" s="89"/>
      <c r="FB205" s="89"/>
      <c r="FC205" s="89"/>
      <c r="FD205" s="89"/>
      <c r="FE205" s="89"/>
      <c r="FF205" s="89"/>
      <c r="FG205" s="89"/>
      <c r="FH205" s="89"/>
      <c r="FI205" s="89"/>
      <c r="FJ205" s="89"/>
      <c r="FK205" s="89"/>
      <c r="FL205" s="89"/>
      <c r="FM205" s="89"/>
      <c r="FN205" s="89"/>
      <c r="FO205" s="89"/>
      <c r="FP205" s="89"/>
      <c r="FQ205" s="89"/>
    </row>
    <row r="206" spans="1:173" s="3" customFormat="1" ht="54" customHeight="1">
      <c r="A206" s="91" t="s">
        <v>220</v>
      </c>
      <c r="B206" s="91"/>
      <c r="C206" s="91"/>
      <c r="D206" s="91"/>
      <c r="E206" s="91"/>
      <c r="F206" s="91"/>
      <c r="G206" s="91"/>
      <c r="H206" s="92" t="s">
        <v>221</v>
      </c>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89" t="s">
        <v>158</v>
      </c>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c r="CY206" s="89"/>
      <c r="CZ206" s="89"/>
      <c r="DA206" s="89"/>
      <c r="DB206" s="89"/>
      <c r="DC206" s="89"/>
      <c r="DD206" s="89"/>
      <c r="DE206" s="89"/>
      <c r="DF206" s="89"/>
      <c r="DG206" s="89"/>
      <c r="DH206" s="89"/>
      <c r="DI206" s="89"/>
      <c r="DJ206" s="89"/>
      <c r="DK206" s="89"/>
      <c r="DL206" s="89"/>
      <c r="DM206" s="89"/>
      <c r="DN206" s="89"/>
      <c r="DO206" s="89"/>
      <c r="DP206" s="89"/>
      <c r="DQ206" s="89"/>
      <c r="DR206" s="89"/>
      <c r="DS206" s="89"/>
      <c r="DT206" s="89"/>
      <c r="DU206" s="89"/>
      <c r="DV206" s="89"/>
      <c r="DW206" s="89"/>
      <c r="DX206" s="89"/>
      <c r="DY206" s="89"/>
      <c r="DZ206" s="89"/>
      <c r="EA206" s="89"/>
      <c r="EB206" s="89"/>
      <c r="EC206" s="89"/>
      <c r="ED206" s="89"/>
      <c r="EE206" s="89"/>
      <c r="EF206" s="89"/>
      <c r="EG206" s="89"/>
      <c r="EH206" s="89"/>
      <c r="EI206" s="89"/>
      <c r="EJ206" s="89"/>
      <c r="EK206" s="89"/>
      <c r="EL206" s="89"/>
      <c r="EM206" s="89"/>
      <c r="EN206" s="89"/>
      <c r="EO206" s="89"/>
      <c r="EP206" s="89"/>
      <c r="EQ206" s="89"/>
      <c r="ER206" s="89"/>
      <c r="ES206" s="89"/>
      <c r="ET206" s="89"/>
      <c r="EU206" s="89"/>
      <c r="EV206" s="89"/>
      <c r="EW206" s="89"/>
      <c r="EX206" s="89"/>
      <c r="EY206" s="89"/>
      <c r="EZ206" s="89"/>
      <c r="FA206" s="89"/>
      <c r="FB206" s="89"/>
      <c r="FC206" s="89"/>
      <c r="FD206" s="89"/>
      <c r="FE206" s="89"/>
      <c r="FF206" s="89"/>
      <c r="FG206" s="89"/>
      <c r="FH206" s="89"/>
      <c r="FI206" s="89"/>
      <c r="FJ206" s="89"/>
      <c r="FK206" s="89"/>
      <c r="FL206" s="89"/>
      <c r="FM206" s="89"/>
      <c r="FN206" s="89"/>
      <c r="FO206" s="89"/>
      <c r="FP206" s="89"/>
      <c r="FQ206" s="89"/>
    </row>
    <row r="207" spans="1:173" s="3" customFormat="1" ht="106.5" customHeight="1">
      <c r="A207" s="91" t="s">
        <v>222</v>
      </c>
      <c r="B207" s="91"/>
      <c r="C207" s="91"/>
      <c r="D207" s="91"/>
      <c r="E207" s="91"/>
      <c r="F207" s="91"/>
      <c r="G207" s="91"/>
      <c r="H207" s="92" t="s">
        <v>161</v>
      </c>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c r="CY207" s="89"/>
      <c r="CZ207" s="89"/>
      <c r="DA207" s="89"/>
      <c r="DB207" s="89"/>
      <c r="DC207" s="89"/>
      <c r="DD207" s="89"/>
      <c r="DE207" s="89"/>
      <c r="DF207" s="89"/>
      <c r="DG207" s="89"/>
      <c r="DH207" s="89"/>
      <c r="DI207" s="89"/>
      <c r="DJ207" s="89"/>
      <c r="DK207" s="89"/>
      <c r="DL207" s="89"/>
      <c r="DM207" s="89"/>
      <c r="DN207" s="89"/>
      <c r="DO207" s="89"/>
      <c r="DP207" s="89"/>
      <c r="DQ207" s="89"/>
      <c r="DR207" s="89"/>
      <c r="DS207" s="89"/>
      <c r="DT207" s="89"/>
      <c r="DU207" s="89"/>
      <c r="DV207" s="89"/>
      <c r="DW207" s="89"/>
      <c r="DX207" s="89"/>
      <c r="DY207" s="89"/>
      <c r="DZ207" s="89"/>
      <c r="EA207" s="89"/>
      <c r="EB207" s="89"/>
      <c r="EC207" s="89"/>
      <c r="ED207" s="89"/>
      <c r="EE207" s="89"/>
      <c r="EF207" s="89"/>
      <c r="EG207" s="89"/>
      <c r="EH207" s="89"/>
      <c r="EI207" s="89"/>
      <c r="EJ207" s="89"/>
      <c r="EK207" s="89"/>
      <c r="EL207" s="89"/>
      <c r="EM207" s="89"/>
      <c r="EN207" s="89"/>
      <c r="EO207" s="89"/>
      <c r="EP207" s="89"/>
      <c r="EQ207" s="89"/>
      <c r="ER207" s="89"/>
      <c r="ES207" s="89"/>
      <c r="ET207" s="89"/>
      <c r="EU207" s="89"/>
      <c r="EV207" s="89"/>
      <c r="EW207" s="89"/>
      <c r="EX207" s="89"/>
      <c r="EY207" s="89"/>
      <c r="EZ207" s="89"/>
      <c r="FA207" s="89"/>
      <c r="FB207" s="89"/>
      <c r="FC207" s="89"/>
      <c r="FD207" s="89"/>
      <c r="FE207" s="89"/>
      <c r="FF207" s="89"/>
      <c r="FG207" s="89"/>
      <c r="FH207" s="89"/>
      <c r="FI207" s="89"/>
      <c r="FJ207" s="89"/>
      <c r="FK207" s="89"/>
      <c r="FL207" s="89"/>
      <c r="FM207" s="89"/>
      <c r="FN207" s="89"/>
      <c r="FO207" s="89"/>
      <c r="FP207" s="89"/>
      <c r="FQ207" s="89"/>
    </row>
  </sheetData>
  <mergeCells count="1743">
    <mergeCell ref="FA204:FQ204"/>
    <mergeCell ref="FA205:FQ205"/>
    <mergeCell ref="FA206:FQ206"/>
    <mergeCell ref="FA207:FQ207"/>
    <mergeCell ref="A162:FQ162"/>
    <mergeCell ref="A69:FQ69"/>
    <mergeCell ref="FA198:FQ198"/>
    <mergeCell ref="FA199:FQ199"/>
    <mergeCell ref="FA200:FQ200"/>
    <mergeCell ref="FA201:FQ201"/>
    <mergeCell ref="FA202:FQ202"/>
    <mergeCell ref="FA203:FQ203"/>
    <mergeCell ref="FA192:FQ192"/>
    <mergeCell ref="FA193:FQ193"/>
    <mergeCell ref="FA194:FQ194"/>
    <mergeCell ref="FA195:FQ195"/>
    <mergeCell ref="FA196:FQ196"/>
    <mergeCell ref="FA197:FQ197"/>
    <mergeCell ref="FA186:FQ186"/>
    <mergeCell ref="FA187:FQ187"/>
    <mergeCell ref="FA188:FQ188"/>
    <mergeCell ref="FA189:FQ189"/>
    <mergeCell ref="FA190:FQ190"/>
    <mergeCell ref="FA191:FQ191"/>
    <mergeCell ref="FA180:FQ180"/>
    <mergeCell ref="FA181:FQ181"/>
    <mergeCell ref="FA182:FQ182"/>
    <mergeCell ref="FA183:FQ183"/>
    <mergeCell ref="FA184:FQ184"/>
    <mergeCell ref="FA185:FQ185"/>
    <mergeCell ref="FA174:FQ174"/>
    <mergeCell ref="FA175:FQ175"/>
    <mergeCell ref="FA176:FQ176"/>
    <mergeCell ref="FA177:FQ177"/>
    <mergeCell ref="FA178:FQ178"/>
    <mergeCell ref="FA179:FQ179"/>
    <mergeCell ref="FA168:FQ168"/>
    <mergeCell ref="FA169:FQ169"/>
    <mergeCell ref="FA170:FQ170"/>
    <mergeCell ref="FA171:FQ171"/>
    <mergeCell ref="FA172:FQ172"/>
    <mergeCell ref="FA173:FQ173"/>
    <mergeCell ref="FA161:FQ161"/>
    <mergeCell ref="FA163:FQ163"/>
    <mergeCell ref="FA164:FQ164"/>
    <mergeCell ref="FA165:FQ165"/>
    <mergeCell ref="FA166:FQ166"/>
    <mergeCell ref="FA167:FQ167"/>
    <mergeCell ref="FA155:FQ155"/>
    <mergeCell ref="FA156:FQ156"/>
    <mergeCell ref="FA157:FQ157"/>
    <mergeCell ref="FA158:FQ158"/>
    <mergeCell ref="FA159:FQ159"/>
    <mergeCell ref="FA160:FQ160"/>
    <mergeCell ref="FA149:FQ149"/>
    <mergeCell ref="FA150:FQ150"/>
    <mergeCell ref="FA151:FQ151"/>
    <mergeCell ref="FA152:FQ152"/>
    <mergeCell ref="FA153:FQ153"/>
    <mergeCell ref="FA154:FQ154"/>
    <mergeCell ref="FA143:FQ143"/>
    <mergeCell ref="FA144:FQ144"/>
    <mergeCell ref="FA145:FQ145"/>
    <mergeCell ref="FA146:FQ146"/>
    <mergeCell ref="FA147:FQ147"/>
    <mergeCell ref="FA148:FQ148"/>
    <mergeCell ref="FA137:FQ137"/>
    <mergeCell ref="FA138:FQ138"/>
    <mergeCell ref="FA139:FQ139"/>
    <mergeCell ref="FA140:FQ140"/>
    <mergeCell ref="FA141:FQ141"/>
    <mergeCell ref="FA142:FQ142"/>
    <mergeCell ref="FA131:FQ131"/>
    <mergeCell ref="FA132:FQ132"/>
    <mergeCell ref="FA133:FQ133"/>
    <mergeCell ref="FA134:FQ134"/>
    <mergeCell ref="FA135:FQ135"/>
    <mergeCell ref="FA136:FQ136"/>
    <mergeCell ref="FA125:FQ125"/>
    <mergeCell ref="FA126:FQ126"/>
    <mergeCell ref="FA127:FQ127"/>
    <mergeCell ref="FA128:FQ128"/>
    <mergeCell ref="FA129:FQ129"/>
    <mergeCell ref="FA130:FQ130"/>
    <mergeCell ref="FA119:FQ119"/>
    <mergeCell ref="FA120:FQ120"/>
    <mergeCell ref="FA121:FQ121"/>
    <mergeCell ref="FA122:FQ122"/>
    <mergeCell ref="FA123:FQ123"/>
    <mergeCell ref="FA124:FQ124"/>
    <mergeCell ref="FA113:FQ113"/>
    <mergeCell ref="FA114:FQ114"/>
    <mergeCell ref="FA115:FQ115"/>
    <mergeCell ref="FA116:FQ116"/>
    <mergeCell ref="FA117:FQ117"/>
    <mergeCell ref="FA118:FQ118"/>
    <mergeCell ref="FA107:FQ107"/>
    <mergeCell ref="FA108:FQ108"/>
    <mergeCell ref="FA109:FQ109"/>
    <mergeCell ref="FA110:FQ110"/>
    <mergeCell ref="FA111:FQ111"/>
    <mergeCell ref="FA112:FQ112"/>
    <mergeCell ref="FA101:FQ101"/>
    <mergeCell ref="FA102:FQ102"/>
    <mergeCell ref="FA103:FQ103"/>
    <mergeCell ref="FA104:FQ104"/>
    <mergeCell ref="FA105:FQ105"/>
    <mergeCell ref="FA106:FQ106"/>
    <mergeCell ref="FA95:FQ95"/>
    <mergeCell ref="FA96:FQ96"/>
    <mergeCell ref="FA97:FQ97"/>
    <mergeCell ref="FA98:FQ98"/>
    <mergeCell ref="FA99:FQ99"/>
    <mergeCell ref="FA100:FQ100"/>
    <mergeCell ref="FA89:FQ89"/>
    <mergeCell ref="FA90:FQ90"/>
    <mergeCell ref="FA91:FQ91"/>
    <mergeCell ref="FA92:FQ92"/>
    <mergeCell ref="FA93:FQ93"/>
    <mergeCell ref="FA94:FQ94"/>
    <mergeCell ref="FA83:FQ83"/>
    <mergeCell ref="FA84:FQ84"/>
    <mergeCell ref="FA85:FQ85"/>
    <mergeCell ref="FA86:FQ86"/>
    <mergeCell ref="FA87:FQ87"/>
    <mergeCell ref="FA88:FQ88"/>
    <mergeCell ref="FA77:FQ77"/>
    <mergeCell ref="FA78:FQ78"/>
    <mergeCell ref="FA79:FQ79"/>
    <mergeCell ref="FA80:FQ80"/>
    <mergeCell ref="FA81:FQ81"/>
    <mergeCell ref="FA82:FQ82"/>
    <mergeCell ref="FA71:FQ71"/>
    <mergeCell ref="FA72:FQ72"/>
    <mergeCell ref="FA73:FQ73"/>
    <mergeCell ref="FA74:FQ74"/>
    <mergeCell ref="FA75:FQ75"/>
    <mergeCell ref="FA76:FQ76"/>
    <mergeCell ref="FA64:FQ64"/>
    <mergeCell ref="FA65:FQ65"/>
    <mergeCell ref="FA66:FQ66"/>
    <mergeCell ref="FA67:FQ67"/>
    <mergeCell ref="FA68:FQ68"/>
    <mergeCell ref="FA70:FQ70"/>
    <mergeCell ref="FA58:FQ58"/>
    <mergeCell ref="FA59:FQ59"/>
    <mergeCell ref="FA60:FQ60"/>
    <mergeCell ref="FA61:FQ61"/>
    <mergeCell ref="FA62:FQ62"/>
    <mergeCell ref="FA63:FQ63"/>
    <mergeCell ref="FA52:FQ52"/>
    <mergeCell ref="FA53:FQ53"/>
    <mergeCell ref="FA54:FQ54"/>
    <mergeCell ref="FA55:FQ55"/>
    <mergeCell ref="FA56:FQ56"/>
    <mergeCell ref="FA57:FQ57"/>
    <mergeCell ref="FA46:FQ46"/>
    <mergeCell ref="FA47:FQ47"/>
    <mergeCell ref="FA48:FQ48"/>
    <mergeCell ref="FA49:FQ49"/>
    <mergeCell ref="FA50:FQ50"/>
    <mergeCell ref="FA51:FQ51"/>
    <mergeCell ref="FA40:FQ40"/>
    <mergeCell ref="FA41:FQ41"/>
    <mergeCell ref="FA42:FQ42"/>
    <mergeCell ref="FA43:FQ43"/>
    <mergeCell ref="FA44:FQ44"/>
    <mergeCell ref="FA45:FQ45"/>
    <mergeCell ref="FA33:FQ33"/>
    <mergeCell ref="FA35:FQ35"/>
    <mergeCell ref="FA36:FQ36"/>
    <mergeCell ref="FA37:FQ37"/>
    <mergeCell ref="FA38:FQ38"/>
    <mergeCell ref="FA39:FQ39"/>
    <mergeCell ref="A34:FQ34"/>
    <mergeCell ref="DB207:DR207"/>
    <mergeCell ref="DS207:EI207"/>
    <mergeCell ref="EJ207:EZ207"/>
    <mergeCell ref="DB163:DR163"/>
    <mergeCell ref="DS163:EI163"/>
    <mergeCell ref="EJ163:EZ163"/>
    <mergeCell ref="DB205:DR205"/>
    <mergeCell ref="DS205:EI205"/>
    <mergeCell ref="EJ205:EZ205"/>
    <mergeCell ref="DB206:DR206"/>
    <mergeCell ref="DS206:EI206"/>
    <mergeCell ref="EJ206:EZ206"/>
    <mergeCell ref="DB203:DR203"/>
    <mergeCell ref="DS203:EI203"/>
    <mergeCell ref="EJ203:EZ203"/>
    <mergeCell ref="DB204:DR204"/>
    <mergeCell ref="DS204:EI204"/>
    <mergeCell ref="EJ204:EZ204"/>
    <mergeCell ref="DB201:DR201"/>
    <mergeCell ref="DS201:EI201"/>
    <mergeCell ref="EJ201:EZ201"/>
    <mergeCell ref="DB202:DR202"/>
    <mergeCell ref="DS202:EI202"/>
    <mergeCell ref="EJ202:EZ202"/>
    <mergeCell ref="DB199:DR199"/>
    <mergeCell ref="DS199:EI199"/>
    <mergeCell ref="EJ199:EZ199"/>
    <mergeCell ref="DB200:DR200"/>
    <mergeCell ref="DS200:EI200"/>
    <mergeCell ref="EJ200:EZ200"/>
    <mergeCell ref="DB197:DR197"/>
    <mergeCell ref="DS197:EI197"/>
    <mergeCell ref="EJ197:EZ197"/>
    <mergeCell ref="DB198:DR198"/>
    <mergeCell ref="DS198:EI198"/>
    <mergeCell ref="EJ198:EZ198"/>
    <mergeCell ref="DB195:DR195"/>
    <mergeCell ref="DS195:EI195"/>
    <mergeCell ref="EJ195:EZ195"/>
    <mergeCell ref="DB196:DR196"/>
    <mergeCell ref="DS196:EI196"/>
    <mergeCell ref="EJ196:EZ196"/>
    <mergeCell ref="DB193:DR193"/>
    <mergeCell ref="DS193:EI193"/>
    <mergeCell ref="EJ193:EZ193"/>
    <mergeCell ref="DB194:DR194"/>
    <mergeCell ref="DS194:EI194"/>
    <mergeCell ref="EJ194:EZ194"/>
    <mergeCell ref="DB191:DR191"/>
    <mergeCell ref="DS191:EI191"/>
    <mergeCell ref="EJ191:EZ191"/>
    <mergeCell ref="DB192:DR192"/>
    <mergeCell ref="DS192:EI192"/>
    <mergeCell ref="EJ192:EZ192"/>
    <mergeCell ref="DB189:DR189"/>
    <mergeCell ref="DS189:EI189"/>
    <mergeCell ref="EJ189:EZ189"/>
    <mergeCell ref="DB190:DR190"/>
    <mergeCell ref="DS190:EI190"/>
    <mergeCell ref="EJ190:EZ190"/>
    <mergeCell ref="DB187:DR187"/>
    <mergeCell ref="DS187:EI187"/>
    <mergeCell ref="EJ187:EZ187"/>
    <mergeCell ref="DB188:DR188"/>
    <mergeCell ref="DS188:EI188"/>
    <mergeCell ref="EJ188:EZ188"/>
    <mergeCell ref="DB185:DR185"/>
    <mergeCell ref="DS185:EI185"/>
    <mergeCell ref="EJ185:EZ185"/>
    <mergeCell ref="DB186:DR186"/>
    <mergeCell ref="DS186:EI186"/>
    <mergeCell ref="EJ186:EZ186"/>
    <mergeCell ref="DB183:DR183"/>
    <mergeCell ref="DS183:EI183"/>
    <mergeCell ref="EJ183:EZ183"/>
    <mergeCell ref="DB184:DR184"/>
    <mergeCell ref="DS184:EI184"/>
    <mergeCell ref="EJ184:EZ184"/>
    <mergeCell ref="DB181:DR181"/>
    <mergeCell ref="DS181:EI181"/>
    <mergeCell ref="EJ181:EZ181"/>
    <mergeCell ref="DB182:DR182"/>
    <mergeCell ref="DS182:EI182"/>
    <mergeCell ref="EJ182:EZ182"/>
    <mergeCell ref="DB179:DR179"/>
    <mergeCell ref="DS179:EI179"/>
    <mergeCell ref="EJ179:EZ179"/>
    <mergeCell ref="DB180:DR180"/>
    <mergeCell ref="DS180:EI180"/>
    <mergeCell ref="EJ180:EZ180"/>
    <mergeCell ref="DB177:DR177"/>
    <mergeCell ref="DS177:EI177"/>
    <mergeCell ref="EJ177:EZ177"/>
    <mergeCell ref="DB178:DR178"/>
    <mergeCell ref="DS178:EI178"/>
    <mergeCell ref="EJ178:EZ178"/>
    <mergeCell ref="DB175:DR175"/>
    <mergeCell ref="DS175:EI175"/>
    <mergeCell ref="EJ175:EZ175"/>
    <mergeCell ref="DB176:DR176"/>
    <mergeCell ref="DS176:EI176"/>
    <mergeCell ref="EJ176:EZ176"/>
    <mergeCell ref="DB173:DR173"/>
    <mergeCell ref="DS173:EI173"/>
    <mergeCell ref="EJ173:EZ173"/>
    <mergeCell ref="DB174:DR174"/>
    <mergeCell ref="DS174:EI174"/>
    <mergeCell ref="EJ174:EZ174"/>
    <mergeCell ref="DB171:DR171"/>
    <mergeCell ref="DS171:EI171"/>
    <mergeCell ref="EJ171:EZ171"/>
    <mergeCell ref="DB172:DR172"/>
    <mergeCell ref="DS172:EI172"/>
    <mergeCell ref="EJ172:EZ172"/>
    <mergeCell ref="DB169:DR169"/>
    <mergeCell ref="DS169:EI169"/>
    <mergeCell ref="EJ169:EZ169"/>
    <mergeCell ref="DB170:DR170"/>
    <mergeCell ref="DS170:EI170"/>
    <mergeCell ref="EJ170:EZ170"/>
    <mergeCell ref="DB167:DR167"/>
    <mergeCell ref="DS167:EI167"/>
    <mergeCell ref="EJ167:EZ167"/>
    <mergeCell ref="DB168:DR168"/>
    <mergeCell ref="DS168:EI168"/>
    <mergeCell ref="EJ168:EZ168"/>
    <mergeCell ref="DB165:DR165"/>
    <mergeCell ref="DS165:EI165"/>
    <mergeCell ref="EJ165:EZ165"/>
    <mergeCell ref="DB166:DR166"/>
    <mergeCell ref="DS166:EI166"/>
    <mergeCell ref="EJ166:EZ166"/>
    <mergeCell ref="DB161:DR161"/>
    <mergeCell ref="DS161:EI161"/>
    <mergeCell ref="EJ161:EZ161"/>
    <mergeCell ref="DB164:DR164"/>
    <mergeCell ref="DS164:EI164"/>
    <mergeCell ref="EJ164:EZ164"/>
    <mergeCell ref="DB159:DR159"/>
    <mergeCell ref="DS159:EI159"/>
    <mergeCell ref="EJ159:EZ159"/>
    <mergeCell ref="DB160:DR160"/>
    <mergeCell ref="DS160:EI160"/>
    <mergeCell ref="EJ160:EZ160"/>
    <mergeCell ref="DB157:DR157"/>
    <mergeCell ref="DS157:EI157"/>
    <mergeCell ref="EJ157:EZ157"/>
    <mergeCell ref="DB158:DR158"/>
    <mergeCell ref="DS158:EI158"/>
    <mergeCell ref="EJ158:EZ158"/>
    <mergeCell ref="DB155:DR155"/>
    <mergeCell ref="DS155:EI155"/>
    <mergeCell ref="EJ155:EZ155"/>
    <mergeCell ref="DB156:DR156"/>
    <mergeCell ref="DS156:EI156"/>
    <mergeCell ref="EJ156:EZ156"/>
    <mergeCell ref="DB153:DR153"/>
    <mergeCell ref="DS153:EI153"/>
    <mergeCell ref="EJ153:EZ153"/>
    <mergeCell ref="DB154:DR154"/>
    <mergeCell ref="DS154:EI154"/>
    <mergeCell ref="EJ154:EZ154"/>
    <mergeCell ref="DB151:DR151"/>
    <mergeCell ref="DS151:EI151"/>
    <mergeCell ref="EJ151:EZ151"/>
    <mergeCell ref="DB152:DR152"/>
    <mergeCell ref="DS152:EI152"/>
    <mergeCell ref="EJ152:EZ152"/>
    <mergeCell ref="DB149:DR149"/>
    <mergeCell ref="DS149:EI149"/>
    <mergeCell ref="EJ149:EZ149"/>
    <mergeCell ref="DB150:DR150"/>
    <mergeCell ref="DS150:EI150"/>
    <mergeCell ref="EJ150:EZ150"/>
    <mergeCell ref="DB147:DR147"/>
    <mergeCell ref="DS147:EI147"/>
    <mergeCell ref="EJ147:EZ147"/>
    <mergeCell ref="DB148:DR148"/>
    <mergeCell ref="DS148:EI148"/>
    <mergeCell ref="EJ148:EZ148"/>
    <mergeCell ref="DB145:DR145"/>
    <mergeCell ref="DS145:EI145"/>
    <mergeCell ref="EJ145:EZ145"/>
    <mergeCell ref="DB146:DR146"/>
    <mergeCell ref="DS146:EI146"/>
    <mergeCell ref="EJ146:EZ146"/>
    <mergeCell ref="DB143:DR143"/>
    <mergeCell ref="DS143:EI143"/>
    <mergeCell ref="EJ143:EZ143"/>
    <mergeCell ref="DB144:DR144"/>
    <mergeCell ref="DS144:EI144"/>
    <mergeCell ref="EJ144:EZ144"/>
    <mergeCell ref="DB141:DR141"/>
    <mergeCell ref="DS141:EI141"/>
    <mergeCell ref="EJ141:EZ141"/>
    <mergeCell ref="DB142:DR142"/>
    <mergeCell ref="DS142:EI142"/>
    <mergeCell ref="EJ142:EZ142"/>
    <mergeCell ref="DB139:DR139"/>
    <mergeCell ref="DS139:EI139"/>
    <mergeCell ref="EJ139:EZ139"/>
    <mergeCell ref="DB140:DR140"/>
    <mergeCell ref="DS140:EI140"/>
    <mergeCell ref="EJ140:EZ140"/>
    <mergeCell ref="DB137:DR137"/>
    <mergeCell ref="DS137:EI137"/>
    <mergeCell ref="EJ137:EZ137"/>
    <mergeCell ref="DB138:DR138"/>
    <mergeCell ref="DS138:EI138"/>
    <mergeCell ref="EJ138:EZ138"/>
    <mergeCell ref="DB135:DR135"/>
    <mergeCell ref="DS135:EI135"/>
    <mergeCell ref="EJ135:EZ135"/>
    <mergeCell ref="DB136:DR136"/>
    <mergeCell ref="DS136:EI136"/>
    <mergeCell ref="EJ136:EZ136"/>
    <mergeCell ref="DB133:DR133"/>
    <mergeCell ref="DS133:EI133"/>
    <mergeCell ref="EJ133:EZ133"/>
    <mergeCell ref="DB134:DR134"/>
    <mergeCell ref="DS134:EI134"/>
    <mergeCell ref="EJ134:EZ134"/>
    <mergeCell ref="DB131:DR131"/>
    <mergeCell ref="DS131:EI131"/>
    <mergeCell ref="EJ131:EZ131"/>
    <mergeCell ref="DB132:DR132"/>
    <mergeCell ref="DS132:EI132"/>
    <mergeCell ref="EJ132:EZ132"/>
    <mergeCell ref="DB129:DR129"/>
    <mergeCell ref="DS129:EI129"/>
    <mergeCell ref="EJ129:EZ129"/>
    <mergeCell ref="DB130:DR130"/>
    <mergeCell ref="DS130:EI130"/>
    <mergeCell ref="EJ130:EZ130"/>
    <mergeCell ref="DB127:DR127"/>
    <mergeCell ref="DS127:EI127"/>
    <mergeCell ref="EJ127:EZ127"/>
    <mergeCell ref="DB128:DR128"/>
    <mergeCell ref="DS128:EI128"/>
    <mergeCell ref="EJ128:EZ128"/>
    <mergeCell ref="DB125:DR125"/>
    <mergeCell ref="DS125:EI125"/>
    <mergeCell ref="EJ125:EZ125"/>
    <mergeCell ref="DB126:DR126"/>
    <mergeCell ref="DS126:EI126"/>
    <mergeCell ref="EJ126:EZ126"/>
    <mergeCell ref="DB123:DR123"/>
    <mergeCell ref="DS123:EI123"/>
    <mergeCell ref="EJ123:EZ123"/>
    <mergeCell ref="DB124:DR124"/>
    <mergeCell ref="DS124:EI124"/>
    <mergeCell ref="EJ124:EZ124"/>
    <mergeCell ref="DB121:DR121"/>
    <mergeCell ref="DS121:EI121"/>
    <mergeCell ref="EJ121:EZ121"/>
    <mergeCell ref="DB122:DR122"/>
    <mergeCell ref="DS122:EI122"/>
    <mergeCell ref="EJ122:EZ122"/>
    <mergeCell ref="DB119:DR119"/>
    <mergeCell ref="DS119:EI119"/>
    <mergeCell ref="EJ119:EZ119"/>
    <mergeCell ref="DB120:DR120"/>
    <mergeCell ref="DS120:EI120"/>
    <mergeCell ref="EJ120:EZ120"/>
    <mergeCell ref="DB117:DR117"/>
    <mergeCell ref="DS117:EI117"/>
    <mergeCell ref="EJ117:EZ117"/>
    <mergeCell ref="DB118:DR118"/>
    <mergeCell ref="DS118:EI118"/>
    <mergeCell ref="EJ118:EZ118"/>
    <mergeCell ref="DB115:DR115"/>
    <mergeCell ref="DS115:EI115"/>
    <mergeCell ref="EJ115:EZ115"/>
    <mergeCell ref="DB116:DR116"/>
    <mergeCell ref="DS116:EI116"/>
    <mergeCell ref="EJ116:EZ116"/>
    <mergeCell ref="DB113:DR113"/>
    <mergeCell ref="DS113:EI113"/>
    <mergeCell ref="EJ113:EZ113"/>
    <mergeCell ref="DB114:DR114"/>
    <mergeCell ref="DS114:EI114"/>
    <mergeCell ref="EJ114:EZ114"/>
    <mergeCell ref="DB111:DR111"/>
    <mergeCell ref="DS111:EI111"/>
    <mergeCell ref="EJ111:EZ111"/>
    <mergeCell ref="DB112:DR112"/>
    <mergeCell ref="DS112:EI112"/>
    <mergeCell ref="EJ112:EZ112"/>
    <mergeCell ref="DB109:DR109"/>
    <mergeCell ref="DS109:EI109"/>
    <mergeCell ref="EJ109:EZ109"/>
    <mergeCell ref="DB110:DR110"/>
    <mergeCell ref="DS110:EI110"/>
    <mergeCell ref="EJ110:EZ110"/>
    <mergeCell ref="DB107:DR107"/>
    <mergeCell ref="DS107:EI107"/>
    <mergeCell ref="EJ107:EZ107"/>
    <mergeCell ref="DB108:DR108"/>
    <mergeCell ref="DS108:EI108"/>
    <mergeCell ref="EJ108:EZ108"/>
    <mergeCell ref="DB105:DR105"/>
    <mergeCell ref="DS105:EI105"/>
    <mergeCell ref="EJ105:EZ105"/>
    <mergeCell ref="DB106:DR106"/>
    <mergeCell ref="DS106:EI106"/>
    <mergeCell ref="EJ106:EZ106"/>
    <mergeCell ref="DB103:DR103"/>
    <mergeCell ref="DS103:EI103"/>
    <mergeCell ref="EJ103:EZ103"/>
    <mergeCell ref="DB104:DR104"/>
    <mergeCell ref="DS104:EI104"/>
    <mergeCell ref="EJ104:EZ104"/>
    <mergeCell ref="DB101:DR101"/>
    <mergeCell ref="DS101:EI101"/>
    <mergeCell ref="EJ101:EZ101"/>
    <mergeCell ref="DB102:DR102"/>
    <mergeCell ref="DS102:EI102"/>
    <mergeCell ref="EJ102:EZ102"/>
    <mergeCell ref="DB99:DR99"/>
    <mergeCell ref="DS99:EI99"/>
    <mergeCell ref="EJ99:EZ99"/>
    <mergeCell ref="DB100:DR100"/>
    <mergeCell ref="DS100:EI100"/>
    <mergeCell ref="EJ100:EZ100"/>
    <mergeCell ref="DB97:DR97"/>
    <mergeCell ref="DS97:EI97"/>
    <mergeCell ref="EJ97:EZ97"/>
    <mergeCell ref="DB98:DR98"/>
    <mergeCell ref="DS98:EI98"/>
    <mergeCell ref="EJ98:EZ98"/>
    <mergeCell ref="DB95:DR95"/>
    <mergeCell ref="DS95:EI95"/>
    <mergeCell ref="EJ95:EZ95"/>
    <mergeCell ref="DB96:DR96"/>
    <mergeCell ref="DS96:EI96"/>
    <mergeCell ref="EJ96:EZ96"/>
    <mergeCell ref="DB93:DR93"/>
    <mergeCell ref="DS93:EI93"/>
    <mergeCell ref="EJ93:EZ93"/>
    <mergeCell ref="DB94:DR94"/>
    <mergeCell ref="DS94:EI94"/>
    <mergeCell ref="EJ94:EZ94"/>
    <mergeCell ref="DB91:DR91"/>
    <mergeCell ref="DS91:EI91"/>
    <mergeCell ref="EJ91:EZ91"/>
    <mergeCell ref="DB92:DR92"/>
    <mergeCell ref="DS92:EI92"/>
    <mergeCell ref="EJ92:EZ92"/>
    <mergeCell ref="DB89:DR89"/>
    <mergeCell ref="DS89:EI89"/>
    <mergeCell ref="EJ89:EZ89"/>
    <mergeCell ref="DB90:DR90"/>
    <mergeCell ref="DS90:EI90"/>
    <mergeCell ref="EJ90:EZ90"/>
    <mergeCell ref="DB87:DR87"/>
    <mergeCell ref="DS87:EI87"/>
    <mergeCell ref="EJ87:EZ87"/>
    <mergeCell ref="DB88:DR88"/>
    <mergeCell ref="DS88:EI88"/>
    <mergeCell ref="EJ88:EZ88"/>
    <mergeCell ref="DB85:DR85"/>
    <mergeCell ref="DS85:EI85"/>
    <mergeCell ref="EJ85:EZ85"/>
    <mergeCell ref="DB86:DR86"/>
    <mergeCell ref="DS86:EI86"/>
    <mergeCell ref="EJ86:EZ86"/>
    <mergeCell ref="DB83:DR83"/>
    <mergeCell ref="DS83:EI83"/>
    <mergeCell ref="EJ83:EZ83"/>
    <mergeCell ref="DB84:DR84"/>
    <mergeCell ref="DS84:EI84"/>
    <mergeCell ref="EJ84:EZ84"/>
    <mergeCell ref="DB81:DR81"/>
    <mergeCell ref="DS81:EI81"/>
    <mergeCell ref="EJ81:EZ81"/>
    <mergeCell ref="DB82:DR82"/>
    <mergeCell ref="DS82:EI82"/>
    <mergeCell ref="EJ82:EZ82"/>
    <mergeCell ref="DB79:DR79"/>
    <mergeCell ref="DS79:EI79"/>
    <mergeCell ref="EJ79:EZ79"/>
    <mergeCell ref="DB80:DR80"/>
    <mergeCell ref="DS80:EI80"/>
    <mergeCell ref="EJ80:EZ80"/>
    <mergeCell ref="DB77:DR77"/>
    <mergeCell ref="DS77:EI77"/>
    <mergeCell ref="EJ77:EZ77"/>
    <mergeCell ref="DB78:DR78"/>
    <mergeCell ref="DS78:EI78"/>
    <mergeCell ref="EJ78:EZ78"/>
    <mergeCell ref="DB75:DR75"/>
    <mergeCell ref="DS75:EI75"/>
    <mergeCell ref="EJ75:EZ75"/>
    <mergeCell ref="DB76:DR76"/>
    <mergeCell ref="DS76:EI76"/>
    <mergeCell ref="EJ76:EZ76"/>
    <mergeCell ref="DB73:DR73"/>
    <mergeCell ref="DS73:EI73"/>
    <mergeCell ref="EJ73:EZ73"/>
    <mergeCell ref="DB74:DR74"/>
    <mergeCell ref="DS74:EI74"/>
    <mergeCell ref="EJ74:EZ74"/>
    <mergeCell ref="DB71:DR71"/>
    <mergeCell ref="DS71:EI71"/>
    <mergeCell ref="EJ71:EZ71"/>
    <mergeCell ref="DB72:DR72"/>
    <mergeCell ref="DS72:EI72"/>
    <mergeCell ref="EJ72:EZ72"/>
    <mergeCell ref="DB68:DR68"/>
    <mergeCell ref="DS68:EI68"/>
    <mergeCell ref="EJ68:EZ68"/>
    <mergeCell ref="DB70:DR70"/>
    <mergeCell ref="DS70:EI70"/>
    <mergeCell ref="EJ70:EZ70"/>
    <mergeCell ref="DB66:DR66"/>
    <mergeCell ref="DS66:EI66"/>
    <mergeCell ref="EJ66:EZ66"/>
    <mergeCell ref="DB67:DR67"/>
    <mergeCell ref="DS67:EI67"/>
    <mergeCell ref="EJ67:EZ67"/>
    <mergeCell ref="DB64:DR64"/>
    <mergeCell ref="DS64:EI64"/>
    <mergeCell ref="EJ64:EZ64"/>
    <mergeCell ref="DB65:DR65"/>
    <mergeCell ref="DS65:EI65"/>
    <mergeCell ref="EJ65:EZ65"/>
    <mergeCell ref="DB62:DR62"/>
    <mergeCell ref="DS62:EI62"/>
    <mergeCell ref="EJ62:EZ62"/>
    <mergeCell ref="DB63:DR63"/>
    <mergeCell ref="DS63:EI63"/>
    <mergeCell ref="EJ63:EZ63"/>
    <mergeCell ref="DB60:DR60"/>
    <mergeCell ref="DS60:EI60"/>
    <mergeCell ref="EJ60:EZ60"/>
    <mergeCell ref="DB61:DR61"/>
    <mergeCell ref="DS61:EI61"/>
    <mergeCell ref="EJ61:EZ61"/>
    <mergeCell ref="DB58:DR58"/>
    <mergeCell ref="DS58:EI58"/>
    <mergeCell ref="EJ58:EZ58"/>
    <mergeCell ref="DB59:DR59"/>
    <mergeCell ref="DS59:EI59"/>
    <mergeCell ref="EJ59:EZ59"/>
    <mergeCell ref="DB56:DR56"/>
    <mergeCell ref="DS56:EI56"/>
    <mergeCell ref="EJ56:EZ56"/>
    <mergeCell ref="DB57:DR57"/>
    <mergeCell ref="DS57:EI57"/>
    <mergeCell ref="EJ57:EZ57"/>
    <mergeCell ref="DB54:DR54"/>
    <mergeCell ref="DS54:EI54"/>
    <mergeCell ref="EJ54:EZ54"/>
    <mergeCell ref="DB55:DR55"/>
    <mergeCell ref="DS55:EI55"/>
    <mergeCell ref="EJ55:EZ55"/>
    <mergeCell ref="DB52:DR52"/>
    <mergeCell ref="DS52:EI52"/>
    <mergeCell ref="EJ52:EZ52"/>
    <mergeCell ref="DB53:DR53"/>
    <mergeCell ref="DS53:EI53"/>
    <mergeCell ref="EJ53:EZ53"/>
    <mergeCell ref="DB50:DR50"/>
    <mergeCell ref="DS50:EI50"/>
    <mergeCell ref="EJ50:EZ50"/>
    <mergeCell ref="DB51:DR51"/>
    <mergeCell ref="DS51:EI51"/>
    <mergeCell ref="EJ51:EZ51"/>
    <mergeCell ref="DB48:DR48"/>
    <mergeCell ref="DS48:EI48"/>
    <mergeCell ref="EJ48:EZ48"/>
    <mergeCell ref="DB49:DR49"/>
    <mergeCell ref="DS49:EI49"/>
    <mergeCell ref="EJ49:EZ49"/>
    <mergeCell ref="DB46:DR46"/>
    <mergeCell ref="DS46:EI46"/>
    <mergeCell ref="EJ46:EZ46"/>
    <mergeCell ref="DB47:DR47"/>
    <mergeCell ref="DS47:EI47"/>
    <mergeCell ref="EJ47:EZ47"/>
    <mergeCell ref="DB44:DR44"/>
    <mergeCell ref="DS44:EI44"/>
    <mergeCell ref="EJ44:EZ44"/>
    <mergeCell ref="DB45:DR45"/>
    <mergeCell ref="DS45:EI45"/>
    <mergeCell ref="EJ45:EZ45"/>
    <mergeCell ref="DB42:DR42"/>
    <mergeCell ref="DS42:EI42"/>
    <mergeCell ref="EJ42:EZ42"/>
    <mergeCell ref="DB43:DR43"/>
    <mergeCell ref="DS43:EI43"/>
    <mergeCell ref="EJ43:EZ43"/>
    <mergeCell ref="DB40:DR40"/>
    <mergeCell ref="DS40:EI40"/>
    <mergeCell ref="EJ40:EZ40"/>
    <mergeCell ref="DB41:DR41"/>
    <mergeCell ref="DS41:EI41"/>
    <mergeCell ref="EJ41:EZ41"/>
    <mergeCell ref="DB38:DR38"/>
    <mergeCell ref="DS38:EI38"/>
    <mergeCell ref="EJ38:EZ38"/>
    <mergeCell ref="DB39:DR39"/>
    <mergeCell ref="DS39:EI39"/>
    <mergeCell ref="EJ39:EZ39"/>
    <mergeCell ref="DB36:DR36"/>
    <mergeCell ref="DS36:EI36"/>
    <mergeCell ref="EJ36:EZ36"/>
    <mergeCell ref="DB37:DR37"/>
    <mergeCell ref="DS37:EI37"/>
    <mergeCell ref="EJ37:EZ37"/>
    <mergeCell ref="DB33:DR33"/>
    <mergeCell ref="DS33:EI33"/>
    <mergeCell ref="EJ33:EZ33"/>
    <mergeCell ref="DB35:DR35"/>
    <mergeCell ref="DS35:EI35"/>
    <mergeCell ref="EJ35:EZ35"/>
    <mergeCell ref="A33:AI33"/>
    <mergeCell ref="AJ33:AY33"/>
    <mergeCell ref="AZ33:BS33"/>
    <mergeCell ref="BT33:CJ33"/>
    <mergeCell ref="CK33:DA33"/>
    <mergeCell ref="AZ36:BS36"/>
    <mergeCell ref="A35:G35"/>
    <mergeCell ref="H35:AI35"/>
    <mergeCell ref="AJ35:AY35"/>
    <mergeCell ref="AZ35:BS35"/>
    <mergeCell ref="BT35:CJ35"/>
    <mergeCell ref="CK35:DA35"/>
    <mergeCell ref="BT36:CJ36"/>
    <mergeCell ref="CK36:DA36"/>
    <mergeCell ref="A37:G37"/>
    <mergeCell ref="H37:AI37"/>
    <mergeCell ref="AJ37:AY37"/>
    <mergeCell ref="AZ37:BS37"/>
    <mergeCell ref="BT37:CJ37"/>
    <mergeCell ref="CK37:DA37"/>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6:G36"/>
    <mergeCell ref="H36:AI36"/>
    <mergeCell ref="AJ36:AY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phoneticPr fontId="0" type="noConversion"/>
  <hyperlinks>
    <hyperlink ref="AF27" r:id="rId1"/>
  </hyperlinks>
  <pageMargins left="0.78740157480314965" right="0.51181102362204722" top="0.59055118110236227" bottom="0.39370078740157483" header="0.19685039370078741" footer="0.19685039370078741"/>
  <pageSetup paperSize="9" scale="60"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dimension ref="A1:K21"/>
  <sheetViews>
    <sheetView topLeftCell="A7" workbookViewId="0">
      <selection activeCell="G17" sqref="G17"/>
    </sheetView>
  </sheetViews>
  <sheetFormatPr defaultColWidth="21.33203125" defaultRowHeight="15.6"/>
  <cols>
    <col min="1" max="1" width="8.6640625" style="73" customWidth="1"/>
    <col min="2" max="2" width="26.6640625" style="73" customWidth="1"/>
    <col min="3" max="4" width="21.33203125" style="73"/>
    <col min="5" max="5" width="11.6640625" style="73" customWidth="1"/>
    <col min="6" max="6" width="21.33203125" style="73"/>
    <col min="7" max="7" width="18.6640625" style="73" customWidth="1"/>
    <col min="8" max="8" width="11.6640625" style="73" customWidth="1"/>
    <col min="9" max="16384" width="21.33203125" style="73"/>
  </cols>
  <sheetData>
    <row r="1" spans="1:11">
      <c r="G1" s="144" t="s">
        <v>410</v>
      </c>
      <c r="H1" s="144"/>
    </row>
    <row r="2" spans="1:11">
      <c r="A2" s="150" t="s">
        <v>401</v>
      </c>
      <c r="B2" s="150"/>
      <c r="C2" s="150"/>
      <c r="D2" s="150"/>
      <c r="E2" s="150"/>
      <c r="F2" s="150"/>
      <c r="G2" s="150"/>
      <c r="H2" s="150"/>
    </row>
    <row r="4" spans="1:11" s="74" customFormat="1">
      <c r="A4" s="146" t="s">
        <v>402</v>
      </c>
      <c r="B4" s="146" t="s">
        <v>403</v>
      </c>
      <c r="C4" s="146" t="s">
        <v>411</v>
      </c>
      <c r="D4" s="146"/>
      <c r="E4" s="146"/>
      <c r="F4" s="147" t="s">
        <v>412</v>
      </c>
      <c r="G4" s="148"/>
      <c r="H4" s="149"/>
    </row>
    <row r="5" spans="1:11" s="74" customFormat="1" ht="124.8">
      <c r="A5" s="146"/>
      <c r="B5" s="146"/>
      <c r="C5" s="75" t="s">
        <v>406</v>
      </c>
      <c r="D5" s="75" t="s">
        <v>407</v>
      </c>
      <c r="E5" s="75" t="s">
        <v>398</v>
      </c>
      <c r="F5" s="75" t="s">
        <v>406</v>
      </c>
      <c r="G5" s="75" t="s">
        <v>407</v>
      </c>
      <c r="H5" s="75" t="s">
        <v>398</v>
      </c>
    </row>
    <row r="6" spans="1:11" s="74" customFormat="1">
      <c r="A6" s="75">
        <v>1</v>
      </c>
      <c r="B6" s="75">
        <v>1</v>
      </c>
      <c r="C6" s="75">
        <v>2</v>
      </c>
      <c r="D6" s="75">
        <v>3</v>
      </c>
      <c r="E6" s="75">
        <v>4</v>
      </c>
      <c r="F6" s="75">
        <v>5</v>
      </c>
      <c r="G6" s="75">
        <v>6</v>
      </c>
      <c r="H6" s="75">
        <v>7</v>
      </c>
    </row>
    <row r="7" spans="1:11" ht="31.2">
      <c r="A7" s="76">
        <v>1</v>
      </c>
      <c r="B7" s="77" t="s">
        <v>408</v>
      </c>
      <c r="C7" s="78">
        <f>'[3]П №1 (2019)'!E8-'[3]П №1 (2019)'!E58</f>
        <v>136.71666666666667</v>
      </c>
      <c r="D7" s="78">
        <f>'[3]П №1 (2019)'!E11</f>
        <v>1570.0130399999998</v>
      </c>
      <c r="E7" s="78">
        <f>SUM(C7:D7)</f>
        <v>1706.7297066666665</v>
      </c>
      <c r="F7" s="78">
        <f>'[3]П №1 (2019)'!K8-'[3]П №1 (2019)'!K58</f>
        <v>661.08333333333337</v>
      </c>
      <c r="G7" s="78">
        <f>'[3]П №1 (2019)'!K11</f>
        <v>1530.0926000000002</v>
      </c>
      <c r="H7" s="78">
        <f>F7+G7</f>
        <v>2191.1759333333334</v>
      </c>
      <c r="J7" s="83">
        <f>E7-'[3]П №1 (2019)'!E61</f>
        <v>0</v>
      </c>
      <c r="K7" s="83">
        <f>H7-'[3]П №1 (2019)'!K61</f>
        <v>0</v>
      </c>
    </row>
    <row r="8" spans="1:11" ht="46.8">
      <c r="A8" s="76">
        <v>2</v>
      </c>
      <c r="B8" s="77" t="s">
        <v>345</v>
      </c>
      <c r="C8" s="78"/>
      <c r="D8" s="78">
        <f>'[3]П № 2 (2019)'!E8</f>
        <v>1502.2439999999999</v>
      </c>
      <c r="E8" s="78">
        <f>SUM(C8:D8)</f>
        <v>1502.2439999999999</v>
      </c>
      <c r="F8" s="78"/>
      <c r="G8" s="78">
        <f>'[3]П № 2 (2019)'!K8</f>
        <v>872.39484999999991</v>
      </c>
      <c r="H8" s="78">
        <f>F8+G8</f>
        <v>872.39484999999991</v>
      </c>
      <c r="J8" s="83">
        <f>E8-'[3]П № 2 (2019)'!E8</f>
        <v>0</v>
      </c>
      <c r="K8" s="83">
        <f>H8-'[3]П № 2 (2019)'!K41</f>
        <v>0</v>
      </c>
    </row>
    <row r="9" spans="1:11" s="74" customFormat="1">
      <c r="A9" s="79"/>
      <c r="B9" s="80" t="s">
        <v>398</v>
      </c>
      <c r="C9" s="81">
        <f>C7+C8</f>
        <v>136.71666666666667</v>
      </c>
      <c r="D9" s="81">
        <f t="shared" ref="D9" si="0">D7+D8</f>
        <v>3072.2570399999995</v>
      </c>
      <c r="E9" s="81">
        <f>E7+E8</f>
        <v>3208.9737066666667</v>
      </c>
      <c r="F9" s="81">
        <f>F7+F8</f>
        <v>661.08333333333337</v>
      </c>
      <c r="G9" s="81">
        <f>G7+G8</f>
        <v>2402.4874500000001</v>
      </c>
      <c r="H9" s="81">
        <f>H7+H8</f>
        <v>3063.5707833333336</v>
      </c>
    </row>
    <row r="13" spans="1:11">
      <c r="A13" s="73" t="s">
        <v>409</v>
      </c>
      <c r="G13" s="144" t="s">
        <v>379</v>
      </c>
      <c r="H13" s="144"/>
    </row>
    <row r="16" spans="1:11">
      <c r="D16" s="73" t="s">
        <v>413</v>
      </c>
      <c r="E16" s="73">
        <v>1132.3399999999999</v>
      </c>
    </row>
    <row r="19" spans="5:8">
      <c r="E19" s="82">
        <f>E7-'[3]Прил № 1'!E56</f>
        <v>228.34382531073447</v>
      </c>
      <c r="H19" s="83">
        <f>H9-'[3]Прил № 1'!K56-'[3]Прил №2'!K63</f>
        <v>363.29694333333362</v>
      </c>
    </row>
    <row r="20" spans="5:8">
      <c r="E20" s="83">
        <f>E8-'[3]Прил №2'!E63</f>
        <v>706.16197999999986</v>
      </c>
    </row>
    <row r="21" spans="5:8">
      <c r="E21" s="83"/>
    </row>
  </sheetData>
  <mergeCells count="7">
    <mergeCell ref="G13:H13"/>
    <mergeCell ref="G1:H1"/>
    <mergeCell ref="A2:H2"/>
    <mergeCell ref="A4:A5"/>
    <mergeCell ref="B4:B5"/>
    <mergeCell ref="C4:E4"/>
    <mergeCell ref="F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V48"/>
  <sheetViews>
    <sheetView view="pageBreakPreview" topLeftCell="C1" zoomScaleSheetLayoutView="100" workbookViewId="0">
      <selection activeCell="CS11" sqref="CS11:DA11"/>
    </sheetView>
  </sheetViews>
  <sheetFormatPr defaultColWidth="0.88671875" defaultRowHeight="15.6" outlineLevelCol="1"/>
  <cols>
    <col min="1" max="34" width="0.88671875" style="1"/>
    <col min="35" max="35" width="5" style="1" customWidth="1"/>
    <col min="36" max="55" width="0.88671875" style="1"/>
    <col min="56" max="56" width="2" style="1" customWidth="1"/>
    <col min="57" max="60" width="0.88671875" style="1"/>
    <col min="61" max="86" width="1" style="1" customWidth="1"/>
    <col min="87" max="87" width="4.33203125" style="1" customWidth="1"/>
    <col min="88" max="104" width="1" style="1" customWidth="1"/>
    <col min="105" max="105" width="2.5546875" style="1" customWidth="1"/>
    <col min="106" max="158" width="1" style="1" hidden="1" customWidth="1" outlineLevel="1"/>
    <col min="159" max="159" width="0" style="1" hidden="1" customWidth="1" outlineLevel="1"/>
    <col min="160" max="177" width="1.109375" style="1" hidden="1" customWidth="1" outlineLevel="1"/>
    <col min="178" max="178" width="0.88671875" style="1" collapsed="1"/>
    <col min="179" max="16384" width="0.88671875" style="1"/>
  </cols>
  <sheetData>
    <row r="1" spans="1:177">
      <c r="B1" s="98" t="s">
        <v>223</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8"/>
    </row>
    <row r="3" spans="1:177" s="3" customFormat="1" ht="81.75" customHeight="1">
      <c r="A3" s="114" t="s">
        <v>0</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5"/>
      <c r="AJ3" s="118" t="s">
        <v>1</v>
      </c>
      <c r="AK3" s="114"/>
      <c r="AL3" s="114"/>
      <c r="AM3" s="114"/>
      <c r="AN3" s="114"/>
      <c r="AO3" s="114"/>
      <c r="AP3" s="114"/>
      <c r="AQ3" s="114"/>
      <c r="AR3" s="114"/>
      <c r="AS3" s="114"/>
      <c r="AT3" s="114"/>
      <c r="AU3" s="114"/>
      <c r="AV3" s="114"/>
      <c r="AW3" s="114"/>
      <c r="AX3" s="114"/>
      <c r="AY3" s="115"/>
      <c r="AZ3" s="111" t="s">
        <v>416</v>
      </c>
      <c r="BA3" s="112"/>
      <c r="BB3" s="112"/>
      <c r="BC3" s="112"/>
      <c r="BD3" s="112"/>
      <c r="BE3" s="112"/>
      <c r="BF3" s="112"/>
      <c r="BG3" s="112"/>
      <c r="BH3" s="112"/>
      <c r="BI3" s="112"/>
      <c r="BJ3" s="112"/>
      <c r="BK3" s="112"/>
      <c r="BL3" s="112"/>
      <c r="BM3" s="112"/>
      <c r="BN3" s="112"/>
      <c r="BO3" s="112"/>
      <c r="BP3" s="112"/>
      <c r="BQ3" s="113"/>
      <c r="BR3" s="111" t="s">
        <v>417</v>
      </c>
      <c r="BS3" s="112"/>
      <c r="BT3" s="112"/>
      <c r="BU3" s="112"/>
      <c r="BV3" s="112"/>
      <c r="BW3" s="112"/>
      <c r="BX3" s="112"/>
      <c r="BY3" s="112"/>
      <c r="BZ3" s="112"/>
      <c r="CA3" s="112"/>
      <c r="CB3" s="112"/>
      <c r="CC3" s="112"/>
      <c r="CD3" s="112"/>
      <c r="CE3" s="112"/>
      <c r="CF3" s="112"/>
      <c r="CG3" s="112"/>
      <c r="CH3" s="112"/>
      <c r="CI3" s="113"/>
      <c r="CJ3" s="111" t="s">
        <v>319</v>
      </c>
      <c r="CK3" s="112"/>
      <c r="CL3" s="112"/>
      <c r="CM3" s="112"/>
      <c r="CN3" s="112"/>
      <c r="CO3" s="112"/>
      <c r="CP3" s="112"/>
      <c r="CQ3" s="112"/>
      <c r="CR3" s="112"/>
      <c r="CS3" s="112"/>
      <c r="CT3" s="112"/>
      <c r="CU3" s="112"/>
      <c r="CV3" s="112"/>
      <c r="CW3" s="112"/>
      <c r="CX3" s="112"/>
      <c r="CY3" s="112"/>
      <c r="CZ3" s="112"/>
      <c r="DA3" s="112"/>
      <c r="DB3" s="111" t="s">
        <v>319</v>
      </c>
      <c r="DC3" s="112"/>
      <c r="DD3" s="112"/>
      <c r="DE3" s="112"/>
      <c r="DF3" s="112"/>
      <c r="DG3" s="112"/>
      <c r="DH3" s="112"/>
      <c r="DI3" s="112"/>
      <c r="DJ3" s="112"/>
      <c r="DK3" s="112"/>
      <c r="DL3" s="112"/>
      <c r="DM3" s="112"/>
      <c r="DN3" s="112"/>
      <c r="DO3" s="112"/>
      <c r="DP3" s="112"/>
      <c r="DQ3" s="112"/>
      <c r="DR3" s="112"/>
      <c r="DS3" s="112"/>
      <c r="DT3" s="111" t="s">
        <v>320</v>
      </c>
      <c r="DU3" s="112"/>
      <c r="DV3" s="112"/>
      <c r="DW3" s="112"/>
      <c r="DX3" s="112"/>
      <c r="DY3" s="112"/>
      <c r="DZ3" s="112"/>
      <c r="EA3" s="112"/>
      <c r="EB3" s="112"/>
      <c r="EC3" s="112"/>
      <c r="ED3" s="112"/>
      <c r="EE3" s="112"/>
      <c r="EF3" s="112"/>
      <c r="EG3" s="112"/>
      <c r="EH3" s="112"/>
      <c r="EI3" s="112"/>
      <c r="EJ3" s="112"/>
      <c r="EK3" s="112"/>
      <c r="EL3" s="111" t="s">
        <v>321</v>
      </c>
      <c r="EM3" s="112"/>
      <c r="EN3" s="112"/>
      <c r="EO3" s="112"/>
      <c r="EP3" s="112"/>
      <c r="EQ3" s="112"/>
      <c r="ER3" s="112"/>
      <c r="ES3" s="112"/>
      <c r="ET3" s="112"/>
      <c r="EU3" s="112"/>
      <c r="EV3" s="112"/>
      <c r="EW3" s="112"/>
      <c r="EX3" s="112"/>
      <c r="EY3" s="112"/>
      <c r="EZ3" s="112"/>
      <c r="FA3" s="112"/>
      <c r="FB3" s="112"/>
      <c r="FC3" s="112"/>
      <c r="FD3" s="111" t="s">
        <v>331</v>
      </c>
      <c r="FE3" s="112"/>
      <c r="FF3" s="112"/>
      <c r="FG3" s="112"/>
      <c r="FH3" s="112"/>
      <c r="FI3" s="112"/>
      <c r="FJ3" s="112"/>
      <c r="FK3" s="112"/>
      <c r="FL3" s="112"/>
      <c r="FM3" s="112"/>
      <c r="FN3" s="112"/>
      <c r="FO3" s="112"/>
      <c r="FP3" s="112"/>
      <c r="FQ3" s="112"/>
      <c r="FR3" s="112"/>
      <c r="FS3" s="112"/>
      <c r="FT3" s="112"/>
      <c r="FU3" s="112"/>
    </row>
    <row r="4" spans="1:177" s="3" customFormat="1" ht="40.5"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7"/>
      <c r="AJ4" s="119"/>
      <c r="AK4" s="116"/>
      <c r="AL4" s="116"/>
      <c r="AM4" s="116"/>
      <c r="AN4" s="116"/>
      <c r="AO4" s="116"/>
      <c r="AP4" s="116"/>
      <c r="AQ4" s="116"/>
      <c r="AR4" s="116"/>
      <c r="AS4" s="116"/>
      <c r="AT4" s="116"/>
      <c r="AU4" s="116"/>
      <c r="AV4" s="116"/>
      <c r="AW4" s="116"/>
      <c r="AX4" s="116"/>
      <c r="AY4" s="117"/>
      <c r="AZ4" s="111" t="s">
        <v>224</v>
      </c>
      <c r="BA4" s="112"/>
      <c r="BB4" s="112"/>
      <c r="BC4" s="112"/>
      <c r="BD4" s="112"/>
      <c r="BE4" s="112"/>
      <c r="BF4" s="112"/>
      <c r="BG4" s="112"/>
      <c r="BH4" s="113"/>
      <c r="BI4" s="111" t="s">
        <v>225</v>
      </c>
      <c r="BJ4" s="112"/>
      <c r="BK4" s="112"/>
      <c r="BL4" s="112"/>
      <c r="BM4" s="112"/>
      <c r="BN4" s="112"/>
      <c r="BO4" s="112"/>
      <c r="BP4" s="112"/>
      <c r="BQ4" s="113"/>
      <c r="BR4" s="111" t="s">
        <v>224</v>
      </c>
      <c r="BS4" s="112"/>
      <c r="BT4" s="112"/>
      <c r="BU4" s="112"/>
      <c r="BV4" s="112"/>
      <c r="BW4" s="112"/>
      <c r="BX4" s="112"/>
      <c r="BY4" s="112"/>
      <c r="BZ4" s="113"/>
      <c r="CA4" s="111" t="s">
        <v>225</v>
      </c>
      <c r="CB4" s="112"/>
      <c r="CC4" s="112"/>
      <c r="CD4" s="112"/>
      <c r="CE4" s="112"/>
      <c r="CF4" s="112"/>
      <c r="CG4" s="112"/>
      <c r="CH4" s="112"/>
      <c r="CI4" s="113"/>
      <c r="CJ4" s="111" t="s">
        <v>224</v>
      </c>
      <c r="CK4" s="112"/>
      <c r="CL4" s="112"/>
      <c r="CM4" s="112"/>
      <c r="CN4" s="112"/>
      <c r="CO4" s="112"/>
      <c r="CP4" s="112"/>
      <c r="CQ4" s="112"/>
      <c r="CR4" s="113"/>
      <c r="CS4" s="111" t="s">
        <v>225</v>
      </c>
      <c r="CT4" s="112"/>
      <c r="CU4" s="112"/>
      <c r="CV4" s="112"/>
      <c r="CW4" s="112"/>
      <c r="CX4" s="112"/>
      <c r="CY4" s="112"/>
      <c r="CZ4" s="112"/>
      <c r="DA4" s="112"/>
      <c r="DB4" s="111" t="s">
        <v>224</v>
      </c>
      <c r="DC4" s="112"/>
      <c r="DD4" s="112"/>
      <c r="DE4" s="112"/>
      <c r="DF4" s="112"/>
      <c r="DG4" s="112"/>
      <c r="DH4" s="112"/>
      <c r="DI4" s="112"/>
      <c r="DJ4" s="113"/>
      <c r="DK4" s="111" t="s">
        <v>225</v>
      </c>
      <c r="DL4" s="112"/>
      <c r="DM4" s="112"/>
      <c r="DN4" s="112"/>
      <c r="DO4" s="112"/>
      <c r="DP4" s="112"/>
      <c r="DQ4" s="112"/>
      <c r="DR4" s="112"/>
      <c r="DS4" s="112"/>
      <c r="DT4" s="111" t="s">
        <v>224</v>
      </c>
      <c r="DU4" s="112"/>
      <c r="DV4" s="112"/>
      <c r="DW4" s="112"/>
      <c r="DX4" s="112"/>
      <c r="DY4" s="112"/>
      <c r="DZ4" s="112"/>
      <c r="EA4" s="112"/>
      <c r="EB4" s="113"/>
      <c r="EC4" s="111" t="s">
        <v>225</v>
      </c>
      <c r="ED4" s="112"/>
      <c r="EE4" s="112"/>
      <c r="EF4" s="112"/>
      <c r="EG4" s="112"/>
      <c r="EH4" s="112"/>
      <c r="EI4" s="112"/>
      <c r="EJ4" s="112"/>
      <c r="EK4" s="112"/>
      <c r="EL4" s="111" t="s">
        <v>224</v>
      </c>
      <c r="EM4" s="112"/>
      <c r="EN4" s="112"/>
      <c r="EO4" s="112"/>
      <c r="EP4" s="112"/>
      <c r="EQ4" s="112"/>
      <c r="ER4" s="112"/>
      <c r="ES4" s="112"/>
      <c r="ET4" s="113"/>
      <c r="EU4" s="111" t="s">
        <v>225</v>
      </c>
      <c r="EV4" s="112"/>
      <c r="EW4" s="112"/>
      <c r="EX4" s="112"/>
      <c r="EY4" s="112"/>
      <c r="EZ4" s="112"/>
      <c r="FA4" s="112"/>
      <c r="FB4" s="112"/>
      <c r="FC4" s="112"/>
      <c r="FD4" s="111" t="s">
        <v>224</v>
      </c>
      <c r="FE4" s="112"/>
      <c r="FF4" s="112"/>
      <c r="FG4" s="112"/>
      <c r="FH4" s="112"/>
      <c r="FI4" s="112"/>
      <c r="FJ4" s="112"/>
      <c r="FK4" s="112"/>
      <c r="FL4" s="113"/>
      <c r="FM4" s="111" t="s">
        <v>225</v>
      </c>
      <c r="FN4" s="112"/>
      <c r="FO4" s="112"/>
      <c r="FP4" s="112"/>
      <c r="FQ4" s="112"/>
      <c r="FR4" s="112"/>
      <c r="FS4" s="112"/>
      <c r="FT4" s="112"/>
      <c r="FU4" s="112"/>
    </row>
    <row r="5" spans="1:177" s="3" customFormat="1" ht="40.5" customHeight="1">
      <c r="A5" s="84" t="s">
        <v>26</v>
      </c>
      <c r="B5" s="84"/>
      <c r="C5" s="84"/>
      <c r="D5" s="84"/>
      <c r="E5" s="84"/>
      <c r="F5" s="84"/>
      <c r="G5" s="85" t="s">
        <v>226</v>
      </c>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110"/>
      <c r="AJ5" s="86"/>
      <c r="AK5" s="87"/>
      <c r="AL5" s="87"/>
      <c r="AM5" s="87"/>
      <c r="AN5" s="87"/>
      <c r="AO5" s="87"/>
      <c r="AP5" s="87"/>
      <c r="AQ5" s="87"/>
      <c r="AR5" s="87"/>
      <c r="AS5" s="87"/>
      <c r="AT5" s="87"/>
      <c r="AU5" s="87"/>
      <c r="AV5" s="87"/>
      <c r="AW5" s="87"/>
      <c r="AX5" s="87"/>
      <c r="AY5" s="88"/>
      <c r="AZ5" s="86"/>
      <c r="BA5" s="87"/>
      <c r="BB5" s="87"/>
      <c r="BC5" s="87"/>
      <c r="BD5" s="87"/>
      <c r="BE5" s="87"/>
      <c r="BF5" s="87"/>
      <c r="BG5" s="87"/>
      <c r="BH5" s="88"/>
      <c r="BI5" s="86"/>
      <c r="BJ5" s="87"/>
      <c r="BK5" s="87"/>
      <c r="BL5" s="87"/>
      <c r="BM5" s="87"/>
      <c r="BN5" s="87"/>
      <c r="BO5" s="87"/>
      <c r="BP5" s="87"/>
      <c r="BQ5" s="88"/>
      <c r="BR5" s="86"/>
      <c r="BS5" s="87"/>
      <c r="BT5" s="87"/>
      <c r="BU5" s="87"/>
      <c r="BV5" s="87"/>
      <c r="BW5" s="87"/>
      <c r="BX5" s="87"/>
      <c r="BY5" s="87"/>
      <c r="BZ5" s="88"/>
      <c r="CA5" s="86"/>
      <c r="CB5" s="87"/>
      <c r="CC5" s="87"/>
      <c r="CD5" s="87"/>
      <c r="CE5" s="87"/>
      <c r="CF5" s="87"/>
      <c r="CG5" s="87"/>
      <c r="CH5" s="87"/>
      <c r="CI5" s="88"/>
      <c r="CJ5" s="86"/>
      <c r="CK5" s="87"/>
      <c r="CL5" s="87"/>
      <c r="CM5" s="87"/>
      <c r="CN5" s="87"/>
      <c r="CO5" s="87"/>
      <c r="CP5" s="87"/>
      <c r="CQ5" s="87"/>
      <c r="CR5" s="88"/>
      <c r="CS5" s="86"/>
      <c r="CT5" s="87"/>
      <c r="CU5" s="87"/>
      <c r="CV5" s="87"/>
      <c r="CW5" s="87"/>
      <c r="CX5" s="87"/>
      <c r="CY5" s="87"/>
      <c r="CZ5" s="87"/>
      <c r="DA5" s="87"/>
      <c r="DB5" s="86"/>
      <c r="DC5" s="87"/>
      <c r="DD5" s="87"/>
      <c r="DE5" s="87"/>
      <c r="DF5" s="87"/>
      <c r="DG5" s="87"/>
      <c r="DH5" s="87"/>
      <c r="DI5" s="87"/>
      <c r="DJ5" s="88"/>
      <c r="DK5" s="86"/>
      <c r="DL5" s="87"/>
      <c r="DM5" s="87"/>
      <c r="DN5" s="87"/>
      <c r="DO5" s="87"/>
      <c r="DP5" s="87"/>
      <c r="DQ5" s="87"/>
      <c r="DR5" s="87"/>
      <c r="DS5" s="87"/>
      <c r="DT5" s="86"/>
      <c r="DU5" s="87"/>
      <c r="DV5" s="87"/>
      <c r="DW5" s="87"/>
      <c r="DX5" s="87"/>
      <c r="DY5" s="87"/>
      <c r="DZ5" s="87"/>
      <c r="EA5" s="87"/>
      <c r="EB5" s="88"/>
      <c r="EC5" s="86"/>
      <c r="ED5" s="87"/>
      <c r="EE5" s="87"/>
      <c r="EF5" s="87"/>
      <c r="EG5" s="87"/>
      <c r="EH5" s="87"/>
      <c r="EI5" s="87"/>
      <c r="EJ5" s="87"/>
      <c r="EK5" s="87"/>
      <c r="EL5" s="86"/>
      <c r="EM5" s="87"/>
      <c r="EN5" s="87"/>
      <c r="EO5" s="87"/>
      <c r="EP5" s="87"/>
      <c r="EQ5" s="87"/>
      <c r="ER5" s="87"/>
      <c r="ES5" s="87"/>
      <c r="ET5" s="88"/>
      <c r="EU5" s="86"/>
      <c r="EV5" s="87"/>
      <c r="EW5" s="87"/>
      <c r="EX5" s="87"/>
      <c r="EY5" s="87"/>
      <c r="EZ5" s="87"/>
      <c r="FA5" s="87"/>
      <c r="FB5" s="87"/>
      <c r="FC5" s="87"/>
      <c r="FD5" s="86"/>
      <c r="FE5" s="87"/>
      <c r="FF5" s="87"/>
      <c r="FG5" s="87"/>
      <c r="FH5" s="87"/>
      <c r="FI5" s="87"/>
      <c r="FJ5" s="87"/>
      <c r="FK5" s="87"/>
      <c r="FL5" s="88"/>
      <c r="FM5" s="86"/>
      <c r="FN5" s="87"/>
      <c r="FO5" s="87"/>
      <c r="FP5" s="87"/>
      <c r="FQ5" s="87"/>
      <c r="FR5" s="87"/>
      <c r="FS5" s="87"/>
      <c r="FT5" s="87"/>
      <c r="FU5" s="87"/>
    </row>
    <row r="6" spans="1:177" s="3" customFormat="1" ht="40.5" customHeight="1">
      <c r="A6" s="84" t="s">
        <v>28</v>
      </c>
      <c r="B6" s="84"/>
      <c r="C6" s="84"/>
      <c r="D6" s="84"/>
      <c r="E6" s="84"/>
      <c r="F6" s="84"/>
      <c r="G6" s="85" t="s">
        <v>227</v>
      </c>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110"/>
      <c r="AJ6" s="86"/>
      <c r="AK6" s="87"/>
      <c r="AL6" s="87"/>
      <c r="AM6" s="87"/>
      <c r="AN6" s="87"/>
      <c r="AO6" s="87"/>
      <c r="AP6" s="87"/>
      <c r="AQ6" s="87"/>
      <c r="AR6" s="87"/>
      <c r="AS6" s="87"/>
      <c r="AT6" s="87"/>
      <c r="AU6" s="87"/>
      <c r="AV6" s="87"/>
      <c r="AW6" s="87"/>
      <c r="AX6" s="87"/>
      <c r="AY6" s="88"/>
      <c r="AZ6" s="86"/>
      <c r="BA6" s="87"/>
      <c r="BB6" s="87"/>
      <c r="BC6" s="87"/>
      <c r="BD6" s="87"/>
      <c r="BE6" s="87"/>
      <c r="BF6" s="87"/>
      <c r="BG6" s="87"/>
      <c r="BH6" s="88"/>
      <c r="BI6" s="86"/>
      <c r="BJ6" s="87"/>
      <c r="BK6" s="87"/>
      <c r="BL6" s="87"/>
      <c r="BM6" s="87"/>
      <c r="BN6" s="87"/>
      <c r="BO6" s="87"/>
      <c r="BP6" s="87"/>
      <c r="BQ6" s="88"/>
      <c r="BR6" s="86"/>
      <c r="BS6" s="87"/>
      <c r="BT6" s="87"/>
      <c r="BU6" s="87"/>
      <c r="BV6" s="87"/>
      <c r="BW6" s="87"/>
      <c r="BX6" s="87"/>
      <c r="BY6" s="87"/>
      <c r="BZ6" s="88"/>
      <c r="CA6" s="86"/>
      <c r="CB6" s="87"/>
      <c r="CC6" s="87"/>
      <c r="CD6" s="87"/>
      <c r="CE6" s="87"/>
      <c r="CF6" s="87"/>
      <c r="CG6" s="87"/>
      <c r="CH6" s="87"/>
      <c r="CI6" s="88"/>
      <c r="CJ6" s="86"/>
      <c r="CK6" s="87"/>
      <c r="CL6" s="87"/>
      <c r="CM6" s="87"/>
      <c r="CN6" s="87"/>
      <c r="CO6" s="87"/>
      <c r="CP6" s="87"/>
      <c r="CQ6" s="87"/>
      <c r="CR6" s="88"/>
      <c r="CS6" s="86"/>
      <c r="CT6" s="87"/>
      <c r="CU6" s="87"/>
      <c r="CV6" s="87"/>
      <c r="CW6" s="87"/>
      <c r="CX6" s="87"/>
      <c r="CY6" s="87"/>
      <c r="CZ6" s="87"/>
      <c r="DA6" s="87"/>
      <c r="DB6" s="86"/>
      <c r="DC6" s="87"/>
      <c r="DD6" s="87"/>
      <c r="DE6" s="87"/>
      <c r="DF6" s="87"/>
      <c r="DG6" s="87"/>
      <c r="DH6" s="87"/>
      <c r="DI6" s="87"/>
      <c r="DJ6" s="88"/>
      <c r="DK6" s="86"/>
      <c r="DL6" s="87"/>
      <c r="DM6" s="87"/>
      <c r="DN6" s="87"/>
      <c r="DO6" s="87"/>
      <c r="DP6" s="87"/>
      <c r="DQ6" s="87"/>
      <c r="DR6" s="87"/>
      <c r="DS6" s="87"/>
      <c r="DT6" s="86"/>
      <c r="DU6" s="87"/>
      <c r="DV6" s="87"/>
      <c r="DW6" s="87"/>
      <c r="DX6" s="87"/>
      <c r="DY6" s="87"/>
      <c r="DZ6" s="87"/>
      <c r="EA6" s="87"/>
      <c r="EB6" s="88"/>
      <c r="EC6" s="86"/>
      <c r="ED6" s="87"/>
      <c r="EE6" s="87"/>
      <c r="EF6" s="87"/>
      <c r="EG6" s="87"/>
      <c r="EH6" s="87"/>
      <c r="EI6" s="87"/>
      <c r="EJ6" s="87"/>
      <c r="EK6" s="87"/>
      <c r="EL6" s="86"/>
      <c r="EM6" s="87"/>
      <c r="EN6" s="87"/>
      <c r="EO6" s="87"/>
      <c r="EP6" s="87"/>
      <c r="EQ6" s="87"/>
      <c r="ER6" s="87"/>
      <c r="ES6" s="87"/>
      <c r="ET6" s="88"/>
      <c r="EU6" s="86"/>
      <c r="EV6" s="87"/>
      <c r="EW6" s="87"/>
      <c r="EX6" s="87"/>
      <c r="EY6" s="87"/>
      <c r="EZ6" s="87"/>
      <c r="FA6" s="87"/>
      <c r="FB6" s="87"/>
      <c r="FC6" s="87"/>
      <c r="FD6" s="86"/>
      <c r="FE6" s="87"/>
      <c r="FF6" s="87"/>
      <c r="FG6" s="87"/>
      <c r="FH6" s="87"/>
      <c r="FI6" s="87"/>
      <c r="FJ6" s="87"/>
      <c r="FK6" s="87"/>
      <c r="FL6" s="88"/>
      <c r="FM6" s="86"/>
      <c r="FN6" s="87"/>
      <c r="FO6" s="87"/>
      <c r="FP6" s="87"/>
      <c r="FQ6" s="87"/>
      <c r="FR6" s="87"/>
      <c r="FS6" s="87"/>
      <c r="FT6" s="87"/>
      <c r="FU6" s="87"/>
    </row>
    <row r="7" spans="1:177" s="3" customFormat="1" ht="251.25" customHeight="1">
      <c r="A7" s="84"/>
      <c r="B7" s="84"/>
      <c r="C7" s="84"/>
      <c r="D7" s="84"/>
      <c r="E7" s="84"/>
      <c r="F7" s="84"/>
      <c r="G7" s="85" t="s">
        <v>229</v>
      </c>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110"/>
      <c r="AJ7" s="86" t="s">
        <v>228</v>
      </c>
      <c r="AK7" s="87"/>
      <c r="AL7" s="87"/>
      <c r="AM7" s="87"/>
      <c r="AN7" s="87"/>
      <c r="AO7" s="87"/>
      <c r="AP7" s="87"/>
      <c r="AQ7" s="87"/>
      <c r="AR7" s="87"/>
      <c r="AS7" s="87"/>
      <c r="AT7" s="87"/>
      <c r="AU7" s="87"/>
      <c r="AV7" s="87"/>
      <c r="AW7" s="87"/>
      <c r="AX7" s="87"/>
      <c r="AY7" s="88"/>
      <c r="AZ7" s="86"/>
      <c r="BA7" s="87"/>
      <c r="BB7" s="87"/>
      <c r="BC7" s="87"/>
      <c r="BD7" s="87"/>
      <c r="BE7" s="87"/>
      <c r="BF7" s="87"/>
      <c r="BG7" s="87"/>
      <c r="BH7" s="88"/>
      <c r="BI7" s="86"/>
      <c r="BJ7" s="87"/>
      <c r="BK7" s="87"/>
      <c r="BL7" s="87"/>
      <c r="BM7" s="87"/>
      <c r="BN7" s="87"/>
      <c r="BO7" s="87"/>
      <c r="BP7" s="87"/>
      <c r="BQ7" s="88"/>
      <c r="BR7" s="86"/>
      <c r="BS7" s="87"/>
      <c r="BT7" s="87"/>
      <c r="BU7" s="87"/>
      <c r="BV7" s="87"/>
      <c r="BW7" s="87"/>
      <c r="BX7" s="87"/>
      <c r="BY7" s="87"/>
      <c r="BZ7" s="88"/>
      <c r="CA7" s="86"/>
      <c r="CB7" s="87"/>
      <c r="CC7" s="87"/>
      <c r="CD7" s="87"/>
      <c r="CE7" s="87"/>
      <c r="CF7" s="87"/>
      <c r="CG7" s="87"/>
      <c r="CH7" s="87"/>
      <c r="CI7" s="88"/>
      <c r="CJ7" s="86"/>
      <c r="CK7" s="87"/>
      <c r="CL7" s="87"/>
      <c r="CM7" s="87"/>
      <c r="CN7" s="87"/>
      <c r="CO7" s="87"/>
      <c r="CP7" s="87"/>
      <c r="CQ7" s="87"/>
      <c r="CR7" s="88"/>
      <c r="CS7" s="86"/>
      <c r="CT7" s="87"/>
      <c r="CU7" s="87"/>
      <c r="CV7" s="87"/>
      <c r="CW7" s="87"/>
      <c r="CX7" s="87"/>
      <c r="CY7" s="87"/>
      <c r="CZ7" s="87"/>
      <c r="DA7" s="87"/>
      <c r="DB7" s="86"/>
      <c r="DC7" s="87"/>
      <c r="DD7" s="87"/>
      <c r="DE7" s="87"/>
      <c r="DF7" s="87"/>
      <c r="DG7" s="87"/>
      <c r="DH7" s="87"/>
      <c r="DI7" s="87"/>
      <c r="DJ7" s="88"/>
      <c r="DK7" s="86"/>
      <c r="DL7" s="87"/>
      <c r="DM7" s="87"/>
      <c r="DN7" s="87"/>
      <c r="DO7" s="87"/>
      <c r="DP7" s="87"/>
      <c r="DQ7" s="87"/>
      <c r="DR7" s="87"/>
      <c r="DS7" s="87"/>
      <c r="DT7" s="86"/>
      <c r="DU7" s="87"/>
      <c r="DV7" s="87"/>
      <c r="DW7" s="87"/>
      <c r="DX7" s="87"/>
      <c r="DY7" s="87"/>
      <c r="DZ7" s="87"/>
      <c r="EA7" s="87"/>
      <c r="EB7" s="88"/>
      <c r="EC7" s="86"/>
      <c r="ED7" s="87"/>
      <c r="EE7" s="87"/>
      <c r="EF7" s="87"/>
      <c r="EG7" s="87"/>
      <c r="EH7" s="87"/>
      <c r="EI7" s="87"/>
      <c r="EJ7" s="87"/>
      <c r="EK7" s="87"/>
      <c r="EL7" s="86"/>
      <c r="EM7" s="87"/>
      <c r="EN7" s="87"/>
      <c r="EO7" s="87"/>
      <c r="EP7" s="87"/>
      <c r="EQ7" s="87"/>
      <c r="ER7" s="87"/>
      <c r="ES7" s="87"/>
      <c r="ET7" s="88"/>
      <c r="EU7" s="86"/>
      <c r="EV7" s="87"/>
      <c r="EW7" s="87"/>
      <c r="EX7" s="87"/>
      <c r="EY7" s="87"/>
      <c r="EZ7" s="87"/>
      <c r="FA7" s="87"/>
      <c r="FB7" s="87"/>
      <c r="FC7" s="87"/>
      <c r="FD7" s="86"/>
      <c r="FE7" s="87"/>
      <c r="FF7" s="87"/>
      <c r="FG7" s="87"/>
      <c r="FH7" s="87"/>
      <c r="FI7" s="87"/>
      <c r="FJ7" s="87"/>
      <c r="FK7" s="87"/>
      <c r="FL7" s="88"/>
      <c r="FM7" s="86"/>
      <c r="FN7" s="87"/>
      <c r="FO7" s="87"/>
      <c r="FP7" s="87"/>
      <c r="FQ7" s="87"/>
      <c r="FR7" s="87"/>
      <c r="FS7" s="87"/>
      <c r="FT7" s="87"/>
      <c r="FU7" s="87"/>
    </row>
    <row r="8" spans="1:177" s="3" customFormat="1" ht="251.25" customHeight="1">
      <c r="A8" s="84"/>
      <c r="B8" s="84"/>
      <c r="C8" s="84"/>
      <c r="D8" s="84"/>
      <c r="E8" s="84"/>
      <c r="F8" s="84"/>
      <c r="G8" s="85" t="s">
        <v>231</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110"/>
      <c r="AJ8" s="86" t="s">
        <v>230</v>
      </c>
      <c r="AK8" s="87"/>
      <c r="AL8" s="87"/>
      <c r="AM8" s="87"/>
      <c r="AN8" s="87"/>
      <c r="AO8" s="87"/>
      <c r="AP8" s="87"/>
      <c r="AQ8" s="87"/>
      <c r="AR8" s="87"/>
      <c r="AS8" s="87"/>
      <c r="AT8" s="87"/>
      <c r="AU8" s="87"/>
      <c r="AV8" s="87"/>
      <c r="AW8" s="87"/>
      <c r="AX8" s="87"/>
      <c r="AY8" s="88"/>
      <c r="AZ8" s="86"/>
      <c r="BA8" s="87"/>
      <c r="BB8" s="87"/>
      <c r="BC8" s="87"/>
      <c r="BD8" s="87"/>
      <c r="BE8" s="87"/>
      <c r="BF8" s="87"/>
      <c r="BG8" s="87"/>
      <c r="BH8" s="88"/>
      <c r="BI8" s="86"/>
      <c r="BJ8" s="87"/>
      <c r="BK8" s="87"/>
      <c r="BL8" s="87"/>
      <c r="BM8" s="87"/>
      <c r="BN8" s="87"/>
      <c r="BO8" s="87"/>
      <c r="BP8" s="87"/>
      <c r="BQ8" s="88"/>
      <c r="BR8" s="86"/>
      <c r="BS8" s="87"/>
      <c r="BT8" s="87"/>
      <c r="BU8" s="87"/>
      <c r="BV8" s="87"/>
      <c r="BW8" s="87"/>
      <c r="BX8" s="87"/>
      <c r="BY8" s="87"/>
      <c r="BZ8" s="88"/>
      <c r="CA8" s="86"/>
      <c r="CB8" s="87"/>
      <c r="CC8" s="87"/>
      <c r="CD8" s="87"/>
      <c r="CE8" s="87"/>
      <c r="CF8" s="87"/>
      <c r="CG8" s="87"/>
      <c r="CH8" s="87"/>
      <c r="CI8" s="88"/>
      <c r="CJ8" s="86"/>
      <c r="CK8" s="87"/>
      <c r="CL8" s="87"/>
      <c r="CM8" s="87"/>
      <c r="CN8" s="87"/>
      <c r="CO8" s="87"/>
      <c r="CP8" s="87"/>
      <c r="CQ8" s="87"/>
      <c r="CR8" s="88"/>
      <c r="CS8" s="86"/>
      <c r="CT8" s="87"/>
      <c r="CU8" s="87"/>
      <c r="CV8" s="87"/>
      <c r="CW8" s="87"/>
      <c r="CX8" s="87"/>
      <c r="CY8" s="87"/>
      <c r="CZ8" s="87"/>
      <c r="DA8" s="87"/>
      <c r="DB8" s="86"/>
      <c r="DC8" s="87"/>
      <c r="DD8" s="87"/>
      <c r="DE8" s="87"/>
      <c r="DF8" s="87"/>
      <c r="DG8" s="87"/>
      <c r="DH8" s="87"/>
      <c r="DI8" s="87"/>
      <c r="DJ8" s="88"/>
      <c r="DK8" s="86"/>
      <c r="DL8" s="87"/>
      <c r="DM8" s="87"/>
      <c r="DN8" s="87"/>
      <c r="DO8" s="87"/>
      <c r="DP8" s="87"/>
      <c r="DQ8" s="87"/>
      <c r="DR8" s="87"/>
      <c r="DS8" s="87"/>
      <c r="DT8" s="86"/>
      <c r="DU8" s="87"/>
      <c r="DV8" s="87"/>
      <c r="DW8" s="87"/>
      <c r="DX8" s="87"/>
      <c r="DY8" s="87"/>
      <c r="DZ8" s="87"/>
      <c r="EA8" s="87"/>
      <c r="EB8" s="88"/>
      <c r="EC8" s="86"/>
      <c r="ED8" s="87"/>
      <c r="EE8" s="87"/>
      <c r="EF8" s="87"/>
      <c r="EG8" s="87"/>
      <c r="EH8" s="87"/>
      <c r="EI8" s="87"/>
      <c r="EJ8" s="87"/>
      <c r="EK8" s="87"/>
      <c r="EL8" s="86"/>
      <c r="EM8" s="87"/>
      <c r="EN8" s="87"/>
      <c r="EO8" s="87"/>
      <c r="EP8" s="87"/>
      <c r="EQ8" s="87"/>
      <c r="ER8" s="87"/>
      <c r="ES8" s="87"/>
      <c r="ET8" s="88"/>
      <c r="EU8" s="86"/>
      <c r="EV8" s="87"/>
      <c r="EW8" s="87"/>
      <c r="EX8" s="87"/>
      <c r="EY8" s="87"/>
      <c r="EZ8" s="87"/>
      <c r="FA8" s="87"/>
      <c r="FB8" s="87"/>
      <c r="FC8" s="87"/>
      <c r="FD8" s="86"/>
      <c r="FE8" s="87"/>
      <c r="FF8" s="87"/>
      <c r="FG8" s="87"/>
      <c r="FH8" s="87"/>
      <c r="FI8" s="87"/>
      <c r="FJ8" s="87"/>
      <c r="FK8" s="87"/>
      <c r="FL8" s="88"/>
      <c r="FM8" s="86"/>
      <c r="FN8" s="87"/>
      <c r="FO8" s="87"/>
      <c r="FP8" s="87"/>
      <c r="FQ8" s="87"/>
      <c r="FR8" s="87"/>
      <c r="FS8" s="87"/>
      <c r="FT8" s="87"/>
      <c r="FU8" s="87"/>
    </row>
    <row r="9" spans="1:177" s="3" customFormat="1" ht="27" customHeight="1">
      <c r="A9" s="84" t="s">
        <v>31</v>
      </c>
      <c r="B9" s="84"/>
      <c r="C9" s="84"/>
      <c r="D9" s="84"/>
      <c r="E9" s="84"/>
      <c r="F9" s="84"/>
      <c r="G9" s="85" t="s">
        <v>232</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110"/>
      <c r="AJ9" s="86"/>
      <c r="AK9" s="87"/>
      <c r="AL9" s="87"/>
      <c r="AM9" s="87"/>
      <c r="AN9" s="87"/>
      <c r="AO9" s="87"/>
      <c r="AP9" s="87"/>
      <c r="AQ9" s="87"/>
      <c r="AR9" s="87"/>
      <c r="AS9" s="87"/>
      <c r="AT9" s="87"/>
      <c r="AU9" s="87"/>
      <c r="AV9" s="87"/>
      <c r="AW9" s="87"/>
      <c r="AX9" s="87"/>
      <c r="AY9" s="88"/>
      <c r="AZ9" s="86"/>
      <c r="BA9" s="87"/>
      <c r="BB9" s="87"/>
      <c r="BC9" s="87"/>
      <c r="BD9" s="87"/>
      <c r="BE9" s="87"/>
      <c r="BF9" s="87"/>
      <c r="BG9" s="87"/>
      <c r="BH9" s="88"/>
      <c r="BI9" s="86"/>
      <c r="BJ9" s="87"/>
      <c r="BK9" s="87"/>
      <c r="BL9" s="87"/>
      <c r="BM9" s="87"/>
      <c r="BN9" s="87"/>
      <c r="BO9" s="87"/>
      <c r="BP9" s="87"/>
      <c r="BQ9" s="88"/>
      <c r="BR9" s="86"/>
      <c r="BS9" s="87"/>
      <c r="BT9" s="87"/>
      <c r="BU9" s="87"/>
      <c r="BV9" s="87"/>
      <c r="BW9" s="87"/>
      <c r="BX9" s="87"/>
      <c r="BY9" s="87"/>
      <c r="BZ9" s="88"/>
      <c r="CA9" s="86"/>
      <c r="CB9" s="87"/>
      <c r="CC9" s="87"/>
      <c r="CD9" s="87"/>
      <c r="CE9" s="87"/>
      <c r="CF9" s="87"/>
      <c r="CG9" s="87"/>
      <c r="CH9" s="87"/>
      <c r="CI9" s="88"/>
      <c r="CJ9" s="86"/>
      <c r="CK9" s="87"/>
      <c r="CL9" s="87"/>
      <c r="CM9" s="87"/>
      <c r="CN9" s="87"/>
      <c r="CO9" s="87"/>
      <c r="CP9" s="87"/>
      <c r="CQ9" s="87"/>
      <c r="CR9" s="88"/>
      <c r="CS9" s="86"/>
      <c r="CT9" s="87"/>
      <c r="CU9" s="87"/>
      <c r="CV9" s="87"/>
      <c r="CW9" s="87"/>
      <c r="CX9" s="87"/>
      <c r="CY9" s="87"/>
      <c r="CZ9" s="87"/>
      <c r="DA9" s="87"/>
      <c r="DB9" s="86"/>
      <c r="DC9" s="87"/>
      <c r="DD9" s="87"/>
      <c r="DE9" s="87"/>
      <c r="DF9" s="87"/>
      <c r="DG9" s="87"/>
      <c r="DH9" s="87"/>
      <c r="DI9" s="87"/>
      <c r="DJ9" s="88"/>
      <c r="DK9" s="86"/>
      <c r="DL9" s="87"/>
      <c r="DM9" s="87"/>
      <c r="DN9" s="87"/>
      <c r="DO9" s="87"/>
      <c r="DP9" s="87"/>
      <c r="DQ9" s="87"/>
      <c r="DR9" s="87"/>
      <c r="DS9" s="87"/>
      <c r="DT9" s="86"/>
      <c r="DU9" s="87"/>
      <c r="DV9" s="87"/>
      <c r="DW9" s="87"/>
      <c r="DX9" s="87"/>
      <c r="DY9" s="87"/>
      <c r="DZ9" s="87"/>
      <c r="EA9" s="87"/>
      <c r="EB9" s="88"/>
      <c r="EC9" s="86"/>
      <c r="ED9" s="87"/>
      <c r="EE9" s="87"/>
      <c r="EF9" s="87"/>
      <c r="EG9" s="87"/>
      <c r="EH9" s="87"/>
      <c r="EI9" s="87"/>
      <c r="EJ9" s="87"/>
      <c r="EK9" s="87"/>
      <c r="EL9" s="86"/>
      <c r="EM9" s="87"/>
      <c r="EN9" s="87"/>
      <c r="EO9" s="87"/>
      <c r="EP9" s="87"/>
      <c r="EQ9" s="87"/>
      <c r="ER9" s="87"/>
      <c r="ES9" s="87"/>
      <c r="ET9" s="88"/>
      <c r="EU9" s="86"/>
      <c r="EV9" s="87"/>
      <c r="EW9" s="87"/>
      <c r="EX9" s="87"/>
      <c r="EY9" s="87"/>
      <c r="EZ9" s="87"/>
      <c r="FA9" s="87"/>
      <c r="FB9" s="87"/>
      <c r="FC9" s="87"/>
      <c r="FD9" s="86"/>
      <c r="FE9" s="87"/>
      <c r="FF9" s="87"/>
      <c r="FG9" s="87"/>
      <c r="FH9" s="87"/>
      <c r="FI9" s="87"/>
      <c r="FJ9" s="87"/>
      <c r="FK9" s="87"/>
      <c r="FL9" s="88"/>
      <c r="FM9" s="86"/>
      <c r="FN9" s="87"/>
      <c r="FO9" s="87"/>
      <c r="FP9" s="87"/>
      <c r="FQ9" s="87"/>
      <c r="FR9" s="87"/>
      <c r="FS9" s="87"/>
      <c r="FT9" s="87"/>
      <c r="FU9" s="87"/>
    </row>
    <row r="10" spans="1:177" s="3" customFormat="1" ht="15" customHeight="1">
      <c r="A10" s="84"/>
      <c r="B10" s="84"/>
      <c r="C10" s="84"/>
      <c r="D10" s="84"/>
      <c r="E10" s="84"/>
      <c r="F10" s="84"/>
      <c r="G10" s="85" t="s">
        <v>233</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110"/>
      <c r="AJ10" s="86"/>
      <c r="AK10" s="87"/>
      <c r="AL10" s="87"/>
      <c r="AM10" s="87"/>
      <c r="AN10" s="87"/>
      <c r="AO10" s="87"/>
      <c r="AP10" s="87"/>
      <c r="AQ10" s="87"/>
      <c r="AR10" s="87"/>
      <c r="AS10" s="87"/>
      <c r="AT10" s="87"/>
      <c r="AU10" s="87"/>
      <c r="AV10" s="87"/>
      <c r="AW10" s="87"/>
      <c r="AX10" s="87"/>
      <c r="AY10" s="88"/>
      <c r="AZ10" s="120"/>
      <c r="BA10" s="87"/>
      <c r="BB10" s="87"/>
      <c r="BC10" s="87"/>
      <c r="BD10" s="87"/>
      <c r="BE10" s="87"/>
      <c r="BF10" s="87"/>
      <c r="BG10" s="87"/>
      <c r="BH10" s="88"/>
      <c r="BI10" s="120"/>
      <c r="BJ10" s="87"/>
      <c r="BK10" s="87"/>
      <c r="BL10" s="87"/>
      <c r="BM10" s="87"/>
      <c r="BN10" s="87"/>
      <c r="BO10" s="87"/>
      <c r="BP10" s="87"/>
      <c r="BQ10" s="88"/>
      <c r="BR10" s="120"/>
      <c r="BS10" s="87"/>
      <c r="BT10" s="87"/>
      <c r="BU10" s="87"/>
      <c r="BV10" s="87"/>
      <c r="BW10" s="87"/>
      <c r="BX10" s="87"/>
      <c r="BY10" s="87"/>
      <c r="BZ10" s="88"/>
      <c r="CA10" s="120"/>
      <c r="CB10" s="87"/>
      <c r="CC10" s="87"/>
      <c r="CD10" s="87"/>
      <c r="CE10" s="87"/>
      <c r="CF10" s="87"/>
      <c r="CG10" s="87"/>
      <c r="CH10" s="87"/>
      <c r="CI10" s="88"/>
      <c r="CJ10" s="120"/>
      <c r="CK10" s="87"/>
      <c r="CL10" s="87"/>
      <c r="CM10" s="87"/>
      <c r="CN10" s="87"/>
      <c r="CO10" s="87"/>
      <c r="CP10" s="87"/>
      <c r="CQ10" s="87"/>
      <c r="CR10" s="88"/>
      <c r="CS10" s="120"/>
      <c r="CT10" s="87"/>
      <c r="CU10" s="87"/>
      <c r="CV10" s="87"/>
      <c r="CW10" s="87"/>
      <c r="CX10" s="87"/>
      <c r="CY10" s="87"/>
      <c r="CZ10" s="87"/>
      <c r="DA10" s="88"/>
      <c r="DB10" s="120">
        <f>'[2]Прил №5'!$J13</f>
        <v>569062.944358579</v>
      </c>
      <c r="DC10" s="87"/>
      <c r="DD10" s="87"/>
      <c r="DE10" s="87"/>
      <c r="DF10" s="87"/>
      <c r="DG10" s="87"/>
      <c r="DH10" s="87"/>
      <c r="DI10" s="87"/>
      <c r="DJ10" s="88"/>
      <c r="DK10" s="120">
        <f>'[2]Прил №5'!$K13</f>
        <v>568819.86042559543</v>
      </c>
      <c r="DL10" s="87"/>
      <c r="DM10" s="87"/>
      <c r="DN10" s="87"/>
      <c r="DO10" s="87"/>
      <c r="DP10" s="87"/>
      <c r="DQ10" s="87"/>
      <c r="DR10" s="87"/>
      <c r="DS10" s="88"/>
      <c r="DT10" s="120">
        <f>'[2]Прил №5'!$L13</f>
        <v>585082.23749724834</v>
      </c>
      <c r="DU10" s="87"/>
      <c r="DV10" s="87"/>
      <c r="DW10" s="87"/>
      <c r="DX10" s="87"/>
      <c r="DY10" s="87"/>
      <c r="DZ10" s="87"/>
      <c r="EA10" s="87"/>
      <c r="EB10" s="88"/>
      <c r="EC10" s="120">
        <f>'[2]Прил №5'!$M13</f>
        <v>584832.31067839719</v>
      </c>
      <c r="ED10" s="87"/>
      <c r="EE10" s="87"/>
      <c r="EF10" s="87"/>
      <c r="EG10" s="87"/>
      <c r="EH10" s="87"/>
      <c r="EI10" s="87"/>
      <c r="EJ10" s="87"/>
      <c r="EK10" s="88"/>
      <c r="EL10" s="120">
        <f>'[2]Прил №5'!$N13</f>
        <v>605602.97883238469</v>
      </c>
      <c r="EM10" s="87"/>
      <c r="EN10" s="87"/>
      <c r="EO10" s="87"/>
      <c r="EP10" s="87"/>
      <c r="EQ10" s="87"/>
      <c r="ER10" s="87"/>
      <c r="ES10" s="87"/>
      <c r="ET10" s="88"/>
      <c r="EU10" s="120">
        <f>'[2]Прил №5'!$O13</f>
        <v>605344.28626527835</v>
      </c>
      <c r="EV10" s="87"/>
      <c r="EW10" s="87"/>
      <c r="EX10" s="87"/>
      <c r="EY10" s="87"/>
      <c r="EZ10" s="87"/>
      <c r="FA10" s="87"/>
      <c r="FB10" s="87"/>
      <c r="FC10" s="88"/>
      <c r="FD10" s="120">
        <f>'[2]Прил №5'!$P13</f>
        <v>620464.76451070083</v>
      </c>
      <c r="FE10" s="87"/>
      <c r="FF10" s="87"/>
      <c r="FG10" s="87"/>
      <c r="FH10" s="87"/>
      <c r="FI10" s="87"/>
      <c r="FJ10" s="87"/>
      <c r="FK10" s="87"/>
      <c r="FL10" s="88"/>
      <c r="FM10" s="120">
        <f>'[2]Прил №5'!$Q13</f>
        <v>620199.72350472759</v>
      </c>
      <c r="FN10" s="87"/>
      <c r="FO10" s="87"/>
      <c r="FP10" s="87"/>
      <c r="FQ10" s="87"/>
      <c r="FR10" s="87"/>
      <c r="FS10" s="87"/>
      <c r="FT10" s="87"/>
      <c r="FU10" s="88"/>
    </row>
    <row r="11" spans="1:177" s="3" customFormat="1" ht="27.75" customHeight="1">
      <c r="A11" s="84"/>
      <c r="B11" s="84"/>
      <c r="C11" s="84"/>
      <c r="D11" s="84"/>
      <c r="E11" s="84"/>
      <c r="F11" s="84"/>
      <c r="G11" s="85" t="s">
        <v>234</v>
      </c>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110"/>
      <c r="AJ11" s="86" t="s">
        <v>228</v>
      </c>
      <c r="AK11" s="87"/>
      <c r="AL11" s="87"/>
      <c r="AM11" s="87"/>
      <c r="AN11" s="87"/>
      <c r="AO11" s="87"/>
      <c r="AP11" s="87"/>
      <c r="AQ11" s="87"/>
      <c r="AR11" s="87"/>
      <c r="AS11" s="87"/>
      <c r="AT11" s="87"/>
      <c r="AU11" s="87"/>
      <c r="AV11" s="87"/>
      <c r="AW11" s="87"/>
      <c r="AX11" s="87"/>
      <c r="AY11" s="88"/>
      <c r="AZ11" s="120">
        <f>'[1]П 1.24.'!J$28</f>
        <v>712331.06</v>
      </c>
      <c r="BA11" s="87"/>
      <c r="BB11" s="87"/>
      <c r="BC11" s="87"/>
      <c r="BD11" s="87"/>
      <c r="BE11" s="87"/>
      <c r="BF11" s="87"/>
      <c r="BG11" s="87"/>
      <c r="BH11" s="88"/>
      <c r="BI11" s="120">
        <f>'[1]П 1.24.'!K$28</f>
        <v>784734.83812129509</v>
      </c>
      <c r="BJ11" s="87"/>
      <c r="BK11" s="87"/>
      <c r="BL11" s="87"/>
      <c r="BM11" s="87"/>
      <c r="BN11" s="87"/>
      <c r="BO11" s="87"/>
      <c r="BP11" s="87"/>
      <c r="BQ11" s="88"/>
      <c r="BR11" s="120">
        <f>'[1]П 1.24.'!P$28</f>
        <v>784734.77751756436</v>
      </c>
      <c r="BS11" s="87"/>
      <c r="BT11" s="87"/>
      <c r="BU11" s="87"/>
      <c r="BV11" s="87"/>
      <c r="BW11" s="87"/>
      <c r="BX11" s="87"/>
      <c r="BY11" s="87"/>
      <c r="BZ11" s="88"/>
      <c r="CA11" s="120">
        <f>'[1]П 1.24.'!Q$28</f>
        <v>1080245.5418381346</v>
      </c>
      <c r="CB11" s="87"/>
      <c r="CC11" s="87"/>
      <c r="CD11" s="87"/>
      <c r="CE11" s="87"/>
      <c r="CF11" s="87"/>
      <c r="CG11" s="87"/>
      <c r="CH11" s="87"/>
      <c r="CI11" s="88"/>
      <c r="CJ11" s="120">
        <f>'[1]П 1.24.'!S$28</f>
        <v>859283.29805389314</v>
      </c>
      <c r="CK11" s="87"/>
      <c r="CL11" s="87"/>
      <c r="CM11" s="87"/>
      <c r="CN11" s="87"/>
      <c r="CO11" s="87"/>
      <c r="CP11" s="87"/>
      <c r="CQ11" s="87"/>
      <c r="CR11" s="88"/>
      <c r="CS11" s="120">
        <f>'[1]П 1.24.'!T$28</f>
        <v>1182867.1017169373</v>
      </c>
      <c r="CT11" s="87"/>
      <c r="CU11" s="87"/>
      <c r="CV11" s="87"/>
      <c r="CW11" s="87"/>
      <c r="CX11" s="87"/>
      <c r="CY11" s="87"/>
      <c r="CZ11" s="87"/>
      <c r="DA11" s="88"/>
      <c r="DB11" s="120">
        <f>'[2]Прил №5'!$J14</f>
        <v>374.39522774647475</v>
      </c>
      <c r="DC11" s="87"/>
      <c r="DD11" s="87"/>
      <c r="DE11" s="87"/>
      <c r="DF11" s="87"/>
      <c r="DG11" s="87"/>
      <c r="DH11" s="87"/>
      <c r="DI11" s="87"/>
      <c r="DJ11" s="88"/>
      <c r="DK11" s="120">
        <f>'[2]Прил №5'!$K14</f>
        <v>459.91004315882486</v>
      </c>
      <c r="DL11" s="87"/>
      <c r="DM11" s="87"/>
      <c r="DN11" s="87"/>
      <c r="DO11" s="87"/>
      <c r="DP11" s="87"/>
      <c r="DQ11" s="87"/>
      <c r="DR11" s="87"/>
      <c r="DS11" s="88"/>
      <c r="DT11" s="120">
        <f>'[2]Прил №5'!$L14</f>
        <v>389.37103685633377</v>
      </c>
      <c r="DU11" s="87"/>
      <c r="DV11" s="87"/>
      <c r="DW11" s="87"/>
      <c r="DX11" s="87"/>
      <c r="DY11" s="87"/>
      <c r="DZ11" s="87"/>
      <c r="EA11" s="87"/>
      <c r="EB11" s="88"/>
      <c r="EC11" s="120">
        <f>'[2]Прил №5'!$M14</f>
        <v>478.306444885178</v>
      </c>
      <c r="ED11" s="87"/>
      <c r="EE11" s="87"/>
      <c r="EF11" s="87"/>
      <c r="EG11" s="87"/>
      <c r="EH11" s="87"/>
      <c r="EI11" s="87"/>
      <c r="EJ11" s="87"/>
      <c r="EK11" s="88"/>
      <c r="EL11" s="120">
        <f>'[2]Прил №5'!$N14</f>
        <v>404.94587833058716</v>
      </c>
      <c r="EM11" s="87"/>
      <c r="EN11" s="87"/>
      <c r="EO11" s="87"/>
      <c r="EP11" s="87"/>
      <c r="EQ11" s="87"/>
      <c r="ER11" s="87"/>
      <c r="ES11" s="87"/>
      <c r="ET11" s="88"/>
      <c r="EU11" s="120">
        <f>'[2]Прил №5'!$O14</f>
        <v>497.4387026805851</v>
      </c>
      <c r="EV11" s="87"/>
      <c r="EW11" s="87"/>
      <c r="EX11" s="87"/>
      <c r="EY11" s="87"/>
      <c r="EZ11" s="87"/>
      <c r="FA11" s="87"/>
      <c r="FB11" s="87"/>
      <c r="FC11" s="88"/>
      <c r="FD11" s="120">
        <f>'[2]Прил №5'!$P14</f>
        <v>421.14371346381063</v>
      </c>
      <c r="FE11" s="87"/>
      <c r="FF11" s="87"/>
      <c r="FG11" s="87"/>
      <c r="FH11" s="87"/>
      <c r="FI11" s="87"/>
      <c r="FJ11" s="87"/>
      <c r="FK11" s="87"/>
      <c r="FL11" s="88"/>
      <c r="FM11" s="120">
        <f>'[2]Прил №5'!$Q14</f>
        <v>517.33625078780847</v>
      </c>
      <c r="FN11" s="87"/>
      <c r="FO11" s="87"/>
      <c r="FP11" s="87"/>
      <c r="FQ11" s="87"/>
      <c r="FR11" s="87"/>
      <c r="FS11" s="87"/>
      <c r="FT11" s="87"/>
      <c r="FU11" s="88"/>
    </row>
    <row r="12" spans="1:177" s="3" customFormat="1" ht="40.5" customHeight="1">
      <c r="A12" s="84"/>
      <c r="B12" s="84"/>
      <c r="C12" s="84"/>
      <c r="D12" s="84"/>
      <c r="E12" s="84"/>
      <c r="F12" s="84"/>
      <c r="G12" s="85" t="s">
        <v>235</v>
      </c>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110"/>
      <c r="AJ12" s="86" t="s">
        <v>230</v>
      </c>
      <c r="AK12" s="87"/>
      <c r="AL12" s="87"/>
      <c r="AM12" s="87"/>
      <c r="AN12" s="87"/>
      <c r="AO12" s="87"/>
      <c r="AP12" s="87"/>
      <c r="AQ12" s="87"/>
      <c r="AR12" s="87"/>
      <c r="AS12" s="87"/>
      <c r="AT12" s="87"/>
      <c r="AU12" s="87"/>
      <c r="AV12" s="87"/>
      <c r="AW12" s="87"/>
      <c r="AX12" s="87"/>
      <c r="AY12" s="88"/>
      <c r="AZ12" s="120">
        <f>'[1]П1.25 по экспертному'!S$28</f>
        <v>253.98011408657126</v>
      </c>
      <c r="BA12" s="87"/>
      <c r="BB12" s="87"/>
      <c r="BC12" s="87"/>
      <c r="BD12" s="87"/>
      <c r="BE12" s="87"/>
      <c r="BF12" s="87"/>
      <c r="BG12" s="87"/>
      <c r="BH12" s="88"/>
      <c r="BI12" s="120">
        <f>'[1]П1.25 по экспертному'!T$28</f>
        <v>434.83324868233217</v>
      </c>
      <c r="BJ12" s="87"/>
      <c r="BK12" s="87"/>
      <c r="BL12" s="87"/>
      <c r="BM12" s="87"/>
      <c r="BN12" s="87"/>
      <c r="BO12" s="87"/>
      <c r="BP12" s="87"/>
      <c r="BQ12" s="88"/>
      <c r="BR12" s="120">
        <f>'[1]П1.25 по экспертному'!V28</f>
        <v>293.59845703124995</v>
      </c>
      <c r="BS12" s="87"/>
      <c r="BT12" s="87"/>
      <c r="BU12" s="87"/>
      <c r="BV12" s="87"/>
      <c r="BW12" s="87"/>
      <c r="BX12" s="87"/>
      <c r="BY12" s="87"/>
      <c r="BZ12" s="88"/>
      <c r="CA12" s="120">
        <f>'[1]П1.25 по экспертному'!W28</f>
        <v>307.90091347373766</v>
      </c>
      <c r="CB12" s="87"/>
      <c r="CC12" s="87"/>
      <c r="CD12" s="87"/>
      <c r="CE12" s="87"/>
      <c r="CF12" s="87"/>
      <c r="CG12" s="87"/>
      <c r="CH12" s="87"/>
      <c r="CI12" s="88"/>
      <c r="CJ12" s="120">
        <f>'[1]П1.25 по экспертному'!Y28</f>
        <v>220.11430445727103</v>
      </c>
      <c r="CK12" s="87"/>
      <c r="CL12" s="87"/>
      <c r="CM12" s="87"/>
      <c r="CN12" s="87"/>
      <c r="CO12" s="87"/>
      <c r="CP12" s="87"/>
      <c r="CQ12" s="87"/>
      <c r="CR12" s="88"/>
      <c r="CS12" s="120">
        <f>'[1]П1.25 по экспертному'!Z28</f>
        <v>449.5960234456108</v>
      </c>
      <c r="CT12" s="87"/>
      <c r="CU12" s="87"/>
      <c r="CV12" s="87"/>
      <c r="CW12" s="87"/>
      <c r="CX12" s="87"/>
      <c r="CY12" s="87"/>
      <c r="CZ12" s="87"/>
      <c r="DA12" s="88"/>
      <c r="DB12" s="120">
        <f>'[2]Прил №5'!$J15*1000</f>
        <v>2360.3798059114524</v>
      </c>
      <c r="DC12" s="87"/>
      <c r="DD12" s="87"/>
      <c r="DE12" s="87"/>
      <c r="DF12" s="87"/>
      <c r="DG12" s="87"/>
      <c r="DH12" s="87"/>
      <c r="DI12" s="87"/>
      <c r="DJ12" s="88"/>
      <c r="DK12" s="120">
        <f>'[2]Прил №5'!$K15*1000</f>
        <v>2449.7009642153339</v>
      </c>
      <c r="DL12" s="87"/>
      <c r="DM12" s="87"/>
      <c r="DN12" s="87"/>
      <c r="DO12" s="87"/>
      <c r="DP12" s="87"/>
      <c r="DQ12" s="87"/>
      <c r="DR12" s="87"/>
      <c r="DS12" s="88"/>
      <c r="DT12" s="120">
        <f>'[2]Прил №5'!$L15*1000</f>
        <v>2431.2616785629475</v>
      </c>
      <c r="DU12" s="87"/>
      <c r="DV12" s="87"/>
      <c r="DW12" s="87"/>
      <c r="DX12" s="87"/>
      <c r="DY12" s="87"/>
      <c r="DZ12" s="87"/>
      <c r="EA12" s="87"/>
      <c r="EB12" s="88"/>
      <c r="EC12" s="120">
        <f>'[2]Прил №5'!$M15*1000</f>
        <v>2894.664079917583</v>
      </c>
      <c r="ED12" s="87"/>
      <c r="EE12" s="87"/>
      <c r="EF12" s="87"/>
      <c r="EG12" s="87"/>
      <c r="EH12" s="87"/>
      <c r="EI12" s="87"/>
      <c r="EJ12" s="87"/>
      <c r="EK12" s="88"/>
      <c r="EL12" s="120">
        <f>'[2]Прил №5'!$N15*1000</f>
        <v>2518.4522810494191</v>
      </c>
      <c r="EM12" s="87"/>
      <c r="EN12" s="87"/>
      <c r="EO12" s="87"/>
      <c r="EP12" s="87"/>
      <c r="EQ12" s="87"/>
      <c r="ER12" s="87"/>
      <c r="ES12" s="87"/>
      <c r="ET12" s="88"/>
      <c r="EU12" s="120">
        <f>'[2]Прил №5'!$O15*1000</f>
        <v>2614.9958569312494</v>
      </c>
      <c r="EV12" s="87"/>
      <c r="EW12" s="87"/>
      <c r="EX12" s="87"/>
      <c r="EY12" s="87"/>
      <c r="EZ12" s="87"/>
      <c r="FA12" s="87"/>
      <c r="FB12" s="87"/>
      <c r="FC12" s="88"/>
      <c r="FD12" s="120">
        <f>'[2]Прил №5'!$P15*1000</f>
        <v>2586.5165704189089</v>
      </c>
      <c r="FE12" s="87"/>
      <c r="FF12" s="87"/>
      <c r="FG12" s="87"/>
      <c r="FH12" s="87"/>
      <c r="FI12" s="87"/>
      <c r="FJ12" s="87"/>
      <c r="FK12" s="87"/>
      <c r="FL12" s="88"/>
      <c r="FM12" s="120">
        <f>'[2]Прил №5'!$Q15*1000</f>
        <v>2686.8592666475656</v>
      </c>
      <c r="FN12" s="87"/>
      <c r="FO12" s="87"/>
      <c r="FP12" s="87"/>
      <c r="FQ12" s="87"/>
      <c r="FR12" s="87"/>
      <c r="FS12" s="87"/>
      <c r="FT12" s="87"/>
      <c r="FU12" s="88"/>
    </row>
    <row r="13" spans="1:177" s="3" customFormat="1" ht="15" customHeight="1">
      <c r="A13" s="84"/>
      <c r="B13" s="84"/>
      <c r="C13" s="84"/>
      <c r="D13" s="84"/>
      <c r="E13" s="84"/>
      <c r="F13" s="84"/>
      <c r="G13" s="85" t="s">
        <v>236</v>
      </c>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110"/>
      <c r="AJ13" s="86" t="s">
        <v>230</v>
      </c>
      <c r="AK13" s="87"/>
      <c r="AL13" s="87"/>
      <c r="AM13" s="87"/>
      <c r="AN13" s="87"/>
      <c r="AO13" s="87"/>
      <c r="AP13" s="87"/>
      <c r="AQ13" s="87"/>
      <c r="AR13" s="87"/>
      <c r="AS13" s="87"/>
      <c r="AT13" s="87"/>
      <c r="AU13" s="87"/>
      <c r="AV13" s="87"/>
      <c r="AW13" s="87"/>
      <c r="AX13" s="87"/>
      <c r="AY13" s="88"/>
      <c r="AZ13" s="120">
        <f>'[1]П1.25 по экспертному'!$S$29*1000</f>
        <v>1476.7393354905835</v>
      </c>
      <c r="BA13" s="123"/>
      <c r="BB13" s="123"/>
      <c r="BC13" s="123"/>
      <c r="BD13" s="123"/>
      <c r="BE13" s="123"/>
      <c r="BF13" s="123"/>
      <c r="BG13" s="123"/>
      <c r="BH13" s="124"/>
      <c r="BI13" s="86">
        <f>'[1]П1.25 по экспертному'!T$29*1000</f>
        <v>1705.0085980815993</v>
      </c>
      <c r="BJ13" s="87"/>
      <c r="BK13" s="87"/>
      <c r="BL13" s="87"/>
      <c r="BM13" s="87"/>
      <c r="BN13" s="87"/>
      <c r="BO13" s="87"/>
      <c r="BP13" s="87"/>
      <c r="BQ13" s="88"/>
      <c r="BR13" s="120">
        <f>'[1]П1.25 по экспертному'!V29*1000</f>
        <v>1275.2832714843748</v>
      </c>
      <c r="BS13" s="87"/>
      <c r="BT13" s="87"/>
      <c r="BU13" s="87"/>
      <c r="BV13" s="87"/>
      <c r="BW13" s="87"/>
      <c r="BX13" s="87"/>
      <c r="BY13" s="87"/>
      <c r="BZ13" s="88"/>
      <c r="CA13" s="120">
        <f>'[1]П1.25 по экспертному'!W29*1000</f>
        <v>1506.8336716569399</v>
      </c>
      <c r="CB13" s="87"/>
      <c r="CC13" s="87"/>
      <c r="CD13" s="87"/>
      <c r="CE13" s="87"/>
      <c r="CF13" s="87"/>
      <c r="CG13" s="87"/>
      <c r="CH13" s="87"/>
      <c r="CI13" s="88"/>
      <c r="CJ13" s="120">
        <f>'[1]П1.25 по экспертному'!Y29*1000</f>
        <v>1295.0575708703932</v>
      </c>
      <c r="CK13" s="87"/>
      <c r="CL13" s="87"/>
      <c r="CM13" s="87"/>
      <c r="CN13" s="87"/>
      <c r="CO13" s="87"/>
      <c r="CP13" s="87"/>
      <c r="CQ13" s="87"/>
      <c r="CR13" s="88"/>
      <c r="CS13" s="120">
        <f>'[1]П1.25 по экспертному'!Z29*1000</f>
        <v>1762.4254329634705</v>
      </c>
      <c r="CT13" s="87"/>
      <c r="CU13" s="87"/>
      <c r="CV13" s="87"/>
      <c r="CW13" s="87"/>
      <c r="CX13" s="87"/>
      <c r="CY13" s="87"/>
      <c r="CZ13" s="87"/>
      <c r="DA13" s="88"/>
      <c r="DB13" s="86"/>
      <c r="DC13" s="87"/>
      <c r="DD13" s="87"/>
      <c r="DE13" s="87"/>
      <c r="DF13" s="87"/>
      <c r="DG13" s="87"/>
      <c r="DH13" s="87"/>
      <c r="DI13" s="87"/>
      <c r="DJ13" s="88"/>
      <c r="DK13" s="86"/>
      <c r="DL13" s="87"/>
      <c r="DM13" s="87"/>
      <c r="DN13" s="87"/>
      <c r="DO13" s="87"/>
      <c r="DP13" s="87"/>
      <c r="DQ13" s="87"/>
      <c r="DR13" s="87"/>
      <c r="DS13" s="87"/>
      <c r="DT13" s="86"/>
      <c r="DU13" s="87"/>
      <c r="DV13" s="87"/>
      <c r="DW13" s="87"/>
      <c r="DX13" s="87"/>
      <c r="DY13" s="87"/>
      <c r="DZ13" s="87"/>
      <c r="EA13" s="87"/>
      <c r="EB13" s="88"/>
      <c r="EC13" s="86"/>
      <c r="ED13" s="87"/>
      <c r="EE13" s="87"/>
      <c r="EF13" s="87"/>
      <c r="EG13" s="87"/>
      <c r="EH13" s="87"/>
      <c r="EI13" s="87"/>
      <c r="EJ13" s="87"/>
      <c r="EK13" s="87"/>
      <c r="EL13" s="86"/>
      <c r="EM13" s="87"/>
      <c r="EN13" s="87"/>
      <c r="EO13" s="87"/>
      <c r="EP13" s="87"/>
      <c r="EQ13" s="87"/>
      <c r="ER13" s="87"/>
      <c r="ES13" s="87"/>
      <c r="ET13" s="88"/>
      <c r="EU13" s="86"/>
      <c r="EV13" s="87"/>
      <c r="EW13" s="87"/>
      <c r="EX13" s="87"/>
      <c r="EY13" s="87"/>
      <c r="EZ13" s="87"/>
      <c r="FA13" s="87"/>
      <c r="FB13" s="87"/>
      <c r="FC13" s="87"/>
      <c r="FD13" s="86"/>
      <c r="FE13" s="87"/>
      <c r="FF13" s="87"/>
      <c r="FG13" s="87"/>
      <c r="FH13" s="87"/>
      <c r="FI13" s="87"/>
      <c r="FJ13" s="87"/>
      <c r="FK13" s="87"/>
      <c r="FL13" s="88"/>
      <c r="FM13" s="86"/>
      <c r="FN13" s="87"/>
      <c r="FO13" s="87"/>
      <c r="FP13" s="87"/>
      <c r="FQ13" s="87"/>
      <c r="FR13" s="87"/>
      <c r="FS13" s="87"/>
      <c r="FT13" s="87"/>
      <c r="FU13" s="87"/>
    </row>
    <row r="14" spans="1:177" s="3" customFormat="1" ht="27.75" customHeight="1">
      <c r="A14" s="84" t="s">
        <v>37</v>
      </c>
      <c r="B14" s="84"/>
      <c r="C14" s="84"/>
      <c r="D14" s="84"/>
      <c r="E14" s="84"/>
      <c r="F14" s="84"/>
      <c r="G14" s="85" t="s">
        <v>277</v>
      </c>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2"/>
      <c r="AJ14" s="86" t="s">
        <v>230</v>
      </c>
      <c r="AK14" s="87"/>
      <c r="AL14" s="87"/>
      <c r="AM14" s="87"/>
      <c r="AN14" s="87"/>
      <c r="AO14" s="87"/>
      <c r="AP14" s="87"/>
      <c r="AQ14" s="87"/>
      <c r="AR14" s="87"/>
      <c r="AS14" s="87"/>
      <c r="AT14" s="87"/>
      <c r="AU14" s="87"/>
      <c r="AV14" s="87"/>
      <c r="AW14" s="87"/>
      <c r="AX14" s="87"/>
      <c r="AY14" s="88"/>
      <c r="AZ14" s="86"/>
      <c r="BA14" s="87"/>
      <c r="BB14" s="87"/>
      <c r="BC14" s="87"/>
      <c r="BD14" s="87"/>
      <c r="BE14" s="87"/>
      <c r="BF14" s="87"/>
      <c r="BG14" s="87"/>
      <c r="BH14" s="88"/>
      <c r="BI14" s="86"/>
      <c r="BJ14" s="87"/>
      <c r="BK14" s="87"/>
      <c r="BL14" s="87"/>
      <c r="BM14" s="87"/>
      <c r="BN14" s="87"/>
      <c r="BO14" s="87"/>
      <c r="BP14" s="87"/>
      <c r="BQ14" s="88"/>
      <c r="BR14" s="86"/>
      <c r="BS14" s="87"/>
      <c r="BT14" s="87"/>
      <c r="BU14" s="87"/>
      <c r="BV14" s="87"/>
      <c r="BW14" s="87"/>
      <c r="BX14" s="87"/>
      <c r="BY14" s="87"/>
      <c r="BZ14" s="88"/>
      <c r="CA14" s="86"/>
      <c r="CB14" s="87"/>
      <c r="CC14" s="87"/>
      <c r="CD14" s="87"/>
      <c r="CE14" s="87"/>
      <c r="CF14" s="87"/>
      <c r="CG14" s="87"/>
      <c r="CH14" s="87"/>
      <c r="CI14" s="88"/>
      <c r="CJ14" s="86"/>
      <c r="CK14" s="87"/>
      <c r="CL14" s="87"/>
      <c r="CM14" s="87"/>
      <c r="CN14" s="87"/>
      <c r="CO14" s="87"/>
      <c r="CP14" s="87"/>
      <c r="CQ14" s="87"/>
      <c r="CR14" s="88"/>
      <c r="CS14" s="86"/>
      <c r="CT14" s="87"/>
      <c r="CU14" s="87"/>
      <c r="CV14" s="87"/>
      <c r="CW14" s="87"/>
      <c r="CX14" s="87"/>
      <c r="CY14" s="87"/>
      <c r="CZ14" s="87"/>
      <c r="DA14" s="87"/>
      <c r="DB14" s="86"/>
      <c r="DC14" s="87"/>
      <c r="DD14" s="87"/>
      <c r="DE14" s="87"/>
      <c r="DF14" s="87"/>
      <c r="DG14" s="87"/>
      <c r="DH14" s="87"/>
      <c r="DI14" s="87"/>
      <c r="DJ14" s="88"/>
      <c r="DK14" s="86"/>
      <c r="DL14" s="87"/>
      <c r="DM14" s="87"/>
      <c r="DN14" s="87"/>
      <c r="DO14" s="87"/>
      <c r="DP14" s="87"/>
      <c r="DQ14" s="87"/>
      <c r="DR14" s="87"/>
      <c r="DS14" s="87"/>
      <c r="DT14" s="86"/>
      <c r="DU14" s="87"/>
      <c r="DV14" s="87"/>
      <c r="DW14" s="87"/>
      <c r="DX14" s="87"/>
      <c r="DY14" s="87"/>
      <c r="DZ14" s="87"/>
      <c r="EA14" s="87"/>
      <c r="EB14" s="88"/>
      <c r="EC14" s="86"/>
      <c r="ED14" s="87"/>
      <c r="EE14" s="87"/>
      <c r="EF14" s="87"/>
      <c r="EG14" s="87"/>
      <c r="EH14" s="87"/>
      <c r="EI14" s="87"/>
      <c r="EJ14" s="87"/>
      <c r="EK14" s="87"/>
      <c r="EL14" s="86"/>
      <c r="EM14" s="87"/>
      <c r="EN14" s="87"/>
      <c r="EO14" s="87"/>
      <c r="EP14" s="87"/>
      <c r="EQ14" s="87"/>
      <c r="ER14" s="87"/>
      <c r="ES14" s="87"/>
      <c r="ET14" s="88"/>
      <c r="EU14" s="86"/>
      <c r="EV14" s="87"/>
      <c r="EW14" s="87"/>
      <c r="EX14" s="87"/>
      <c r="EY14" s="87"/>
      <c r="EZ14" s="87"/>
      <c r="FA14" s="87"/>
      <c r="FB14" s="87"/>
      <c r="FC14" s="87"/>
      <c r="FD14" s="86"/>
      <c r="FE14" s="87"/>
      <c r="FF14" s="87"/>
      <c r="FG14" s="87"/>
      <c r="FH14" s="87"/>
      <c r="FI14" s="87"/>
      <c r="FJ14" s="87"/>
      <c r="FK14" s="87"/>
      <c r="FL14" s="88"/>
      <c r="FM14" s="86"/>
      <c r="FN14" s="87"/>
      <c r="FO14" s="87"/>
      <c r="FP14" s="87"/>
      <c r="FQ14" s="87"/>
      <c r="FR14" s="87"/>
      <c r="FS14" s="87"/>
      <c r="FT14" s="87"/>
      <c r="FU14" s="87"/>
    </row>
    <row r="15" spans="1:177" s="3" customFormat="1" ht="27.75" customHeight="1">
      <c r="A15" s="84" t="s">
        <v>42</v>
      </c>
      <c r="B15" s="84"/>
      <c r="C15" s="84"/>
      <c r="D15" s="84"/>
      <c r="E15" s="84"/>
      <c r="F15" s="84"/>
      <c r="G15" s="85" t="s">
        <v>237</v>
      </c>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110"/>
      <c r="AJ15" s="86"/>
      <c r="AK15" s="87"/>
      <c r="AL15" s="87"/>
      <c r="AM15" s="87"/>
      <c r="AN15" s="87"/>
      <c r="AO15" s="87"/>
      <c r="AP15" s="87"/>
      <c r="AQ15" s="87"/>
      <c r="AR15" s="87"/>
      <c r="AS15" s="87"/>
      <c r="AT15" s="87"/>
      <c r="AU15" s="87"/>
      <c r="AV15" s="87"/>
      <c r="AW15" s="87"/>
      <c r="AX15" s="87"/>
      <c r="AY15" s="88"/>
      <c r="AZ15" s="86"/>
      <c r="BA15" s="87"/>
      <c r="BB15" s="87"/>
      <c r="BC15" s="87"/>
      <c r="BD15" s="87"/>
      <c r="BE15" s="87"/>
      <c r="BF15" s="87"/>
      <c r="BG15" s="87"/>
      <c r="BH15" s="88"/>
      <c r="BI15" s="86"/>
      <c r="BJ15" s="87"/>
      <c r="BK15" s="87"/>
      <c r="BL15" s="87"/>
      <c r="BM15" s="87"/>
      <c r="BN15" s="87"/>
      <c r="BO15" s="87"/>
      <c r="BP15" s="87"/>
      <c r="BQ15" s="88"/>
      <c r="BR15" s="86"/>
      <c r="BS15" s="87"/>
      <c r="BT15" s="87"/>
      <c r="BU15" s="87"/>
      <c r="BV15" s="87"/>
      <c r="BW15" s="87"/>
      <c r="BX15" s="87"/>
      <c r="BY15" s="87"/>
      <c r="BZ15" s="88"/>
      <c r="CA15" s="86"/>
      <c r="CB15" s="87"/>
      <c r="CC15" s="87"/>
      <c r="CD15" s="87"/>
      <c r="CE15" s="87"/>
      <c r="CF15" s="87"/>
      <c r="CG15" s="87"/>
      <c r="CH15" s="87"/>
      <c r="CI15" s="88"/>
      <c r="CJ15" s="86"/>
      <c r="CK15" s="87"/>
      <c r="CL15" s="87"/>
      <c r="CM15" s="87"/>
      <c r="CN15" s="87"/>
      <c r="CO15" s="87"/>
      <c r="CP15" s="87"/>
      <c r="CQ15" s="87"/>
      <c r="CR15" s="88"/>
      <c r="CS15" s="86"/>
      <c r="CT15" s="87"/>
      <c r="CU15" s="87"/>
      <c r="CV15" s="87"/>
      <c r="CW15" s="87"/>
      <c r="CX15" s="87"/>
      <c r="CY15" s="87"/>
      <c r="CZ15" s="87"/>
      <c r="DA15" s="87"/>
      <c r="DB15" s="86"/>
      <c r="DC15" s="87"/>
      <c r="DD15" s="87"/>
      <c r="DE15" s="87"/>
      <c r="DF15" s="87"/>
      <c r="DG15" s="87"/>
      <c r="DH15" s="87"/>
      <c r="DI15" s="87"/>
      <c r="DJ15" s="88"/>
      <c r="DK15" s="86"/>
      <c r="DL15" s="87"/>
      <c r="DM15" s="87"/>
      <c r="DN15" s="87"/>
      <c r="DO15" s="87"/>
      <c r="DP15" s="87"/>
      <c r="DQ15" s="87"/>
      <c r="DR15" s="87"/>
      <c r="DS15" s="87"/>
      <c r="DT15" s="86"/>
      <c r="DU15" s="87"/>
      <c r="DV15" s="87"/>
      <c r="DW15" s="87"/>
      <c r="DX15" s="87"/>
      <c r="DY15" s="87"/>
      <c r="DZ15" s="87"/>
      <c r="EA15" s="87"/>
      <c r="EB15" s="88"/>
      <c r="EC15" s="86"/>
      <c r="ED15" s="87"/>
      <c r="EE15" s="87"/>
      <c r="EF15" s="87"/>
      <c r="EG15" s="87"/>
      <c r="EH15" s="87"/>
      <c r="EI15" s="87"/>
      <c r="EJ15" s="87"/>
      <c r="EK15" s="87"/>
      <c r="EL15" s="86"/>
      <c r="EM15" s="87"/>
      <c r="EN15" s="87"/>
      <c r="EO15" s="87"/>
      <c r="EP15" s="87"/>
      <c r="EQ15" s="87"/>
      <c r="ER15" s="87"/>
      <c r="ES15" s="87"/>
      <c r="ET15" s="88"/>
      <c r="EU15" s="86"/>
      <c r="EV15" s="87"/>
      <c r="EW15" s="87"/>
      <c r="EX15" s="87"/>
      <c r="EY15" s="87"/>
      <c r="EZ15" s="87"/>
      <c r="FA15" s="87"/>
      <c r="FB15" s="87"/>
      <c r="FC15" s="87"/>
      <c r="FD15" s="86"/>
      <c r="FE15" s="87"/>
      <c r="FF15" s="87"/>
      <c r="FG15" s="87"/>
      <c r="FH15" s="87"/>
      <c r="FI15" s="87"/>
      <c r="FJ15" s="87"/>
      <c r="FK15" s="87"/>
      <c r="FL15" s="88"/>
      <c r="FM15" s="86"/>
      <c r="FN15" s="87"/>
      <c r="FO15" s="87"/>
      <c r="FP15" s="87"/>
      <c r="FQ15" s="87"/>
      <c r="FR15" s="87"/>
      <c r="FS15" s="87"/>
      <c r="FT15" s="87"/>
      <c r="FU15" s="87"/>
    </row>
    <row r="16" spans="1:177" s="3" customFormat="1" ht="54" customHeight="1">
      <c r="A16" s="84" t="s">
        <v>44</v>
      </c>
      <c r="B16" s="84"/>
      <c r="C16" s="84"/>
      <c r="D16" s="84"/>
      <c r="E16" s="84"/>
      <c r="F16" s="84"/>
      <c r="G16" s="85" t="s">
        <v>238</v>
      </c>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110"/>
      <c r="AJ16" s="86" t="s">
        <v>230</v>
      </c>
      <c r="AK16" s="87"/>
      <c r="AL16" s="87"/>
      <c r="AM16" s="87"/>
      <c r="AN16" s="87"/>
      <c r="AO16" s="87"/>
      <c r="AP16" s="87"/>
      <c r="AQ16" s="87"/>
      <c r="AR16" s="87"/>
      <c r="AS16" s="87"/>
      <c r="AT16" s="87"/>
      <c r="AU16" s="87"/>
      <c r="AV16" s="87"/>
      <c r="AW16" s="87"/>
      <c r="AX16" s="87"/>
      <c r="AY16" s="88"/>
      <c r="AZ16" s="86"/>
      <c r="BA16" s="87"/>
      <c r="BB16" s="87"/>
      <c r="BC16" s="87"/>
      <c r="BD16" s="87"/>
      <c r="BE16" s="87"/>
      <c r="BF16" s="87"/>
      <c r="BG16" s="87"/>
      <c r="BH16" s="88"/>
      <c r="BI16" s="86"/>
      <c r="BJ16" s="87"/>
      <c r="BK16" s="87"/>
      <c r="BL16" s="87"/>
      <c r="BM16" s="87"/>
      <c r="BN16" s="87"/>
      <c r="BO16" s="87"/>
      <c r="BP16" s="87"/>
      <c r="BQ16" s="88"/>
      <c r="BR16" s="86"/>
      <c r="BS16" s="87"/>
      <c r="BT16" s="87"/>
      <c r="BU16" s="87"/>
      <c r="BV16" s="87"/>
      <c r="BW16" s="87"/>
      <c r="BX16" s="87"/>
      <c r="BY16" s="87"/>
      <c r="BZ16" s="88"/>
      <c r="CA16" s="86"/>
      <c r="CB16" s="87"/>
      <c r="CC16" s="87"/>
      <c r="CD16" s="87"/>
      <c r="CE16" s="87"/>
      <c r="CF16" s="87"/>
      <c r="CG16" s="87"/>
      <c r="CH16" s="87"/>
      <c r="CI16" s="88"/>
      <c r="CJ16" s="86"/>
      <c r="CK16" s="87"/>
      <c r="CL16" s="87"/>
      <c r="CM16" s="87"/>
      <c r="CN16" s="87"/>
      <c r="CO16" s="87"/>
      <c r="CP16" s="87"/>
      <c r="CQ16" s="87"/>
      <c r="CR16" s="88"/>
      <c r="CS16" s="86"/>
      <c r="CT16" s="87"/>
      <c r="CU16" s="87"/>
      <c r="CV16" s="87"/>
      <c r="CW16" s="87"/>
      <c r="CX16" s="87"/>
      <c r="CY16" s="87"/>
      <c r="CZ16" s="87"/>
      <c r="DA16" s="87"/>
      <c r="DB16" s="86"/>
      <c r="DC16" s="87"/>
      <c r="DD16" s="87"/>
      <c r="DE16" s="87"/>
      <c r="DF16" s="87"/>
      <c r="DG16" s="87"/>
      <c r="DH16" s="87"/>
      <c r="DI16" s="87"/>
      <c r="DJ16" s="88"/>
      <c r="DK16" s="86"/>
      <c r="DL16" s="87"/>
      <c r="DM16" s="87"/>
      <c r="DN16" s="87"/>
      <c r="DO16" s="87"/>
      <c r="DP16" s="87"/>
      <c r="DQ16" s="87"/>
      <c r="DR16" s="87"/>
      <c r="DS16" s="87"/>
      <c r="DT16" s="86"/>
      <c r="DU16" s="87"/>
      <c r="DV16" s="87"/>
      <c r="DW16" s="87"/>
      <c r="DX16" s="87"/>
      <c r="DY16" s="87"/>
      <c r="DZ16" s="87"/>
      <c r="EA16" s="87"/>
      <c r="EB16" s="88"/>
      <c r="EC16" s="86"/>
      <c r="ED16" s="87"/>
      <c r="EE16" s="87"/>
      <c r="EF16" s="87"/>
      <c r="EG16" s="87"/>
      <c r="EH16" s="87"/>
      <c r="EI16" s="87"/>
      <c r="EJ16" s="87"/>
      <c r="EK16" s="87"/>
      <c r="EL16" s="86"/>
      <c r="EM16" s="87"/>
      <c r="EN16" s="87"/>
      <c r="EO16" s="87"/>
      <c r="EP16" s="87"/>
      <c r="EQ16" s="87"/>
      <c r="ER16" s="87"/>
      <c r="ES16" s="87"/>
      <c r="ET16" s="88"/>
      <c r="EU16" s="86"/>
      <c r="EV16" s="87"/>
      <c r="EW16" s="87"/>
      <c r="EX16" s="87"/>
      <c r="EY16" s="87"/>
      <c r="EZ16" s="87"/>
      <c r="FA16" s="87"/>
      <c r="FB16" s="87"/>
      <c r="FC16" s="87"/>
      <c r="FD16" s="86"/>
      <c r="FE16" s="87"/>
      <c r="FF16" s="87"/>
      <c r="FG16" s="87"/>
      <c r="FH16" s="87"/>
      <c r="FI16" s="87"/>
      <c r="FJ16" s="87"/>
      <c r="FK16" s="87"/>
      <c r="FL16" s="88"/>
      <c r="FM16" s="86"/>
      <c r="FN16" s="87"/>
      <c r="FO16" s="87"/>
      <c r="FP16" s="87"/>
      <c r="FQ16" s="87"/>
      <c r="FR16" s="87"/>
      <c r="FS16" s="87"/>
      <c r="FT16" s="87"/>
      <c r="FU16" s="87"/>
    </row>
    <row r="17" spans="1:177" s="3" customFormat="1" ht="66" customHeight="1">
      <c r="A17" s="84" t="s">
        <v>47</v>
      </c>
      <c r="B17" s="84"/>
      <c r="C17" s="84"/>
      <c r="D17" s="84"/>
      <c r="E17" s="84"/>
      <c r="F17" s="84"/>
      <c r="G17" s="85" t="s">
        <v>239</v>
      </c>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110"/>
      <c r="AJ17" s="86" t="s">
        <v>230</v>
      </c>
      <c r="AK17" s="87"/>
      <c r="AL17" s="87"/>
      <c r="AM17" s="87"/>
      <c r="AN17" s="87"/>
      <c r="AO17" s="87"/>
      <c r="AP17" s="87"/>
      <c r="AQ17" s="87"/>
      <c r="AR17" s="87"/>
      <c r="AS17" s="87"/>
      <c r="AT17" s="87"/>
      <c r="AU17" s="87"/>
      <c r="AV17" s="87"/>
      <c r="AW17" s="87"/>
      <c r="AX17" s="87"/>
      <c r="AY17" s="88"/>
      <c r="AZ17" s="86"/>
      <c r="BA17" s="87"/>
      <c r="BB17" s="87"/>
      <c r="BC17" s="87"/>
      <c r="BD17" s="87"/>
      <c r="BE17" s="87"/>
      <c r="BF17" s="87"/>
      <c r="BG17" s="87"/>
      <c r="BH17" s="88"/>
      <c r="BI17" s="86"/>
      <c r="BJ17" s="87"/>
      <c r="BK17" s="87"/>
      <c r="BL17" s="87"/>
      <c r="BM17" s="87"/>
      <c r="BN17" s="87"/>
      <c r="BO17" s="87"/>
      <c r="BP17" s="87"/>
      <c r="BQ17" s="88"/>
      <c r="BR17" s="86"/>
      <c r="BS17" s="87"/>
      <c r="BT17" s="87"/>
      <c r="BU17" s="87"/>
      <c r="BV17" s="87"/>
      <c r="BW17" s="87"/>
      <c r="BX17" s="87"/>
      <c r="BY17" s="87"/>
      <c r="BZ17" s="88"/>
      <c r="CA17" s="86"/>
      <c r="CB17" s="87"/>
      <c r="CC17" s="87"/>
      <c r="CD17" s="87"/>
      <c r="CE17" s="87"/>
      <c r="CF17" s="87"/>
      <c r="CG17" s="87"/>
      <c r="CH17" s="87"/>
      <c r="CI17" s="88"/>
      <c r="CJ17" s="86"/>
      <c r="CK17" s="87"/>
      <c r="CL17" s="87"/>
      <c r="CM17" s="87"/>
      <c r="CN17" s="87"/>
      <c r="CO17" s="87"/>
      <c r="CP17" s="87"/>
      <c r="CQ17" s="87"/>
      <c r="CR17" s="88"/>
      <c r="CS17" s="86"/>
      <c r="CT17" s="87"/>
      <c r="CU17" s="87"/>
      <c r="CV17" s="87"/>
      <c r="CW17" s="87"/>
      <c r="CX17" s="87"/>
      <c r="CY17" s="87"/>
      <c r="CZ17" s="87"/>
      <c r="DA17" s="87"/>
      <c r="DB17" s="86"/>
      <c r="DC17" s="87"/>
      <c r="DD17" s="87"/>
      <c r="DE17" s="87"/>
      <c r="DF17" s="87"/>
      <c r="DG17" s="87"/>
      <c r="DH17" s="87"/>
      <c r="DI17" s="87"/>
      <c r="DJ17" s="88"/>
      <c r="DK17" s="86"/>
      <c r="DL17" s="87"/>
      <c r="DM17" s="87"/>
      <c r="DN17" s="87"/>
      <c r="DO17" s="87"/>
      <c r="DP17" s="87"/>
      <c r="DQ17" s="87"/>
      <c r="DR17" s="87"/>
      <c r="DS17" s="87"/>
      <c r="DT17" s="86"/>
      <c r="DU17" s="87"/>
      <c r="DV17" s="87"/>
      <c r="DW17" s="87"/>
      <c r="DX17" s="87"/>
      <c r="DY17" s="87"/>
      <c r="DZ17" s="87"/>
      <c r="EA17" s="87"/>
      <c r="EB17" s="88"/>
      <c r="EC17" s="86"/>
      <c r="ED17" s="87"/>
      <c r="EE17" s="87"/>
      <c r="EF17" s="87"/>
      <c r="EG17" s="87"/>
      <c r="EH17" s="87"/>
      <c r="EI17" s="87"/>
      <c r="EJ17" s="87"/>
      <c r="EK17" s="87"/>
      <c r="EL17" s="86"/>
      <c r="EM17" s="87"/>
      <c r="EN17" s="87"/>
      <c r="EO17" s="87"/>
      <c r="EP17" s="87"/>
      <c r="EQ17" s="87"/>
      <c r="ER17" s="87"/>
      <c r="ES17" s="87"/>
      <c r="ET17" s="88"/>
      <c r="EU17" s="86"/>
      <c r="EV17" s="87"/>
      <c r="EW17" s="87"/>
      <c r="EX17" s="87"/>
      <c r="EY17" s="87"/>
      <c r="EZ17" s="87"/>
      <c r="FA17" s="87"/>
      <c r="FB17" s="87"/>
      <c r="FC17" s="87"/>
      <c r="FD17" s="86"/>
      <c r="FE17" s="87"/>
      <c r="FF17" s="87"/>
      <c r="FG17" s="87"/>
      <c r="FH17" s="87"/>
      <c r="FI17" s="87"/>
      <c r="FJ17" s="87"/>
      <c r="FK17" s="87"/>
      <c r="FL17" s="88"/>
      <c r="FM17" s="86"/>
      <c r="FN17" s="87"/>
      <c r="FO17" s="87"/>
      <c r="FP17" s="87"/>
      <c r="FQ17" s="87"/>
      <c r="FR17" s="87"/>
      <c r="FS17" s="87"/>
      <c r="FT17" s="87"/>
      <c r="FU17" s="87"/>
    </row>
    <row r="18" spans="1:177" s="3" customFormat="1" ht="27.75" customHeight="1">
      <c r="A18" s="84" t="s">
        <v>50</v>
      </c>
      <c r="B18" s="84"/>
      <c r="C18" s="84"/>
      <c r="D18" s="84"/>
      <c r="E18" s="84"/>
      <c r="F18" s="84"/>
      <c r="G18" s="85" t="s">
        <v>240</v>
      </c>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110"/>
      <c r="AJ18" s="86" t="s">
        <v>230</v>
      </c>
      <c r="AK18" s="87"/>
      <c r="AL18" s="87"/>
      <c r="AM18" s="87"/>
      <c r="AN18" s="87"/>
      <c r="AO18" s="87"/>
      <c r="AP18" s="87"/>
      <c r="AQ18" s="87"/>
      <c r="AR18" s="87"/>
      <c r="AS18" s="87"/>
      <c r="AT18" s="87"/>
      <c r="AU18" s="87"/>
      <c r="AV18" s="87"/>
      <c r="AW18" s="87"/>
      <c r="AX18" s="87"/>
      <c r="AY18" s="88"/>
      <c r="AZ18" s="86"/>
      <c r="BA18" s="87"/>
      <c r="BB18" s="87"/>
      <c r="BC18" s="87"/>
      <c r="BD18" s="87"/>
      <c r="BE18" s="87"/>
      <c r="BF18" s="87"/>
      <c r="BG18" s="87"/>
      <c r="BH18" s="88"/>
      <c r="BI18" s="86"/>
      <c r="BJ18" s="87"/>
      <c r="BK18" s="87"/>
      <c r="BL18" s="87"/>
      <c r="BM18" s="87"/>
      <c r="BN18" s="87"/>
      <c r="BO18" s="87"/>
      <c r="BP18" s="87"/>
      <c r="BQ18" s="88"/>
      <c r="BR18" s="86"/>
      <c r="BS18" s="87"/>
      <c r="BT18" s="87"/>
      <c r="BU18" s="87"/>
      <c r="BV18" s="87"/>
      <c r="BW18" s="87"/>
      <c r="BX18" s="87"/>
      <c r="BY18" s="87"/>
      <c r="BZ18" s="88"/>
      <c r="CA18" s="86"/>
      <c r="CB18" s="87"/>
      <c r="CC18" s="87"/>
      <c r="CD18" s="87"/>
      <c r="CE18" s="87"/>
      <c r="CF18" s="87"/>
      <c r="CG18" s="87"/>
      <c r="CH18" s="87"/>
      <c r="CI18" s="88"/>
      <c r="CJ18" s="86"/>
      <c r="CK18" s="87"/>
      <c r="CL18" s="87"/>
      <c r="CM18" s="87"/>
      <c r="CN18" s="87"/>
      <c r="CO18" s="87"/>
      <c r="CP18" s="87"/>
      <c r="CQ18" s="87"/>
      <c r="CR18" s="88"/>
      <c r="CS18" s="86"/>
      <c r="CT18" s="87"/>
      <c r="CU18" s="87"/>
      <c r="CV18" s="87"/>
      <c r="CW18" s="87"/>
      <c r="CX18" s="87"/>
      <c r="CY18" s="87"/>
      <c r="CZ18" s="87"/>
      <c r="DA18" s="87"/>
      <c r="DB18" s="86"/>
      <c r="DC18" s="87"/>
      <c r="DD18" s="87"/>
      <c r="DE18" s="87"/>
      <c r="DF18" s="87"/>
      <c r="DG18" s="87"/>
      <c r="DH18" s="87"/>
      <c r="DI18" s="87"/>
      <c r="DJ18" s="88"/>
      <c r="DK18" s="86"/>
      <c r="DL18" s="87"/>
      <c r="DM18" s="87"/>
      <c r="DN18" s="87"/>
      <c r="DO18" s="87"/>
      <c r="DP18" s="87"/>
      <c r="DQ18" s="87"/>
      <c r="DR18" s="87"/>
      <c r="DS18" s="87"/>
      <c r="DT18" s="86"/>
      <c r="DU18" s="87"/>
      <c r="DV18" s="87"/>
      <c r="DW18" s="87"/>
      <c r="DX18" s="87"/>
      <c r="DY18" s="87"/>
      <c r="DZ18" s="87"/>
      <c r="EA18" s="87"/>
      <c r="EB18" s="88"/>
      <c r="EC18" s="86"/>
      <c r="ED18" s="87"/>
      <c r="EE18" s="87"/>
      <c r="EF18" s="87"/>
      <c r="EG18" s="87"/>
      <c r="EH18" s="87"/>
      <c r="EI18" s="87"/>
      <c r="EJ18" s="87"/>
      <c r="EK18" s="87"/>
      <c r="EL18" s="86"/>
      <c r="EM18" s="87"/>
      <c r="EN18" s="87"/>
      <c r="EO18" s="87"/>
      <c r="EP18" s="87"/>
      <c r="EQ18" s="87"/>
      <c r="ER18" s="87"/>
      <c r="ES18" s="87"/>
      <c r="ET18" s="88"/>
      <c r="EU18" s="86"/>
      <c r="EV18" s="87"/>
      <c r="EW18" s="87"/>
      <c r="EX18" s="87"/>
      <c r="EY18" s="87"/>
      <c r="EZ18" s="87"/>
      <c r="FA18" s="87"/>
      <c r="FB18" s="87"/>
      <c r="FC18" s="87"/>
      <c r="FD18" s="86"/>
      <c r="FE18" s="87"/>
      <c r="FF18" s="87"/>
      <c r="FG18" s="87"/>
      <c r="FH18" s="87"/>
      <c r="FI18" s="87"/>
      <c r="FJ18" s="87"/>
      <c r="FK18" s="87"/>
      <c r="FL18" s="88"/>
      <c r="FM18" s="86"/>
      <c r="FN18" s="87"/>
      <c r="FO18" s="87"/>
      <c r="FP18" s="87"/>
      <c r="FQ18" s="87"/>
      <c r="FR18" s="87"/>
      <c r="FS18" s="87"/>
      <c r="FT18" s="87"/>
      <c r="FU18" s="87"/>
    </row>
    <row r="19" spans="1:177" s="3" customFormat="1" ht="15" customHeight="1">
      <c r="A19" s="84"/>
      <c r="B19" s="84"/>
      <c r="C19" s="84"/>
      <c r="D19" s="84"/>
      <c r="E19" s="84"/>
      <c r="F19" s="84"/>
      <c r="G19" s="85" t="s">
        <v>129</v>
      </c>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110"/>
      <c r="AJ19" s="86" t="s">
        <v>230</v>
      </c>
      <c r="AK19" s="87"/>
      <c r="AL19" s="87"/>
      <c r="AM19" s="87"/>
      <c r="AN19" s="87"/>
      <c r="AO19" s="87"/>
      <c r="AP19" s="87"/>
      <c r="AQ19" s="87"/>
      <c r="AR19" s="87"/>
      <c r="AS19" s="87"/>
      <c r="AT19" s="87"/>
      <c r="AU19" s="87"/>
      <c r="AV19" s="87"/>
      <c r="AW19" s="87"/>
      <c r="AX19" s="87"/>
      <c r="AY19" s="88"/>
      <c r="AZ19" s="86"/>
      <c r="BA19" s="87"/>
      <c r="BB19" s="87"/>
      <c r="BC19" s="87"/>
      <c r="BD19" s="87"/>
      <c r="BE19" s="87"/>
      <c r="BF19" s="87"/>
      <c r="BG19" s="87"/>
      <c r="BH19" s="88"/>
      <c r="BI19" s="86"/>
      <c r="BJ19" s="87"/>
      <c r="BK19" s="87"/>
      <c r="BL19" s="87"/>
      <c r="BM19" s="87"/>
      <c r="BN19" s="87"/>
      <c r="BO19" s="87"/>
      <c r="BP19" s="87"/>
      <c r="BQ19" s="88"/>
      <c r="BR19" s="86"/>
      <c r="BS19" s="87"/>
      <c r="BT19" s="87"/>
      <c r="BU19" s="87"/>
      <c r="BV19" s="87"/>
      <c r="BW19" s="87"/>
      <c r="BX19" s="87"/>
      <c r="BY19" s="87"/>
      <c r="BZ19" s="88"/>
      <c r="CA19" s="86"/>
      <c r="CB19" s="87"/>
      <c r="CC19" s="87"/>
      <c r="CD19" s="87"/>
      <c r="CE19" s="87"/>
      <c r="CF19" s="87"/>
      <c r="CG19" s="87"/>
      <c r="CH19" s="87"/>
      <c r="CI19" s="88"/>
      <c r="CJ19" s="86"/>
      <c r="CK19" s="87"/>
      <c r="CL19" s="87"/>
      <c r="CM19" s="87"/>
      <c r="CN19" s="87"/>
      <c r="CO19" s="87"/>
      <c r="CP19" s="87"/>
      <c r="CQ19" s="87"/>
      <c r="CR19" s="88"/>
      <c r="CS19" s="86"/>
      <c r="CT19" s="87"/>
      <c r="CU19" s="87"/>
      <c r="CV19" s="87"/>
      <c r="CW19" s="87"/>
      <c r="CX19" s="87"/>
      <c r="CY19" s="87"/>
      <c r="CZ19" s="87"/>
      <c r="DA19" s="87"/>
      <c r="DB19" s="86"/>
      <c r="DC19" s="87"/>
      <c r="DD19" s="87"/>
      <c r="DE19" s="87"/>
      <c r="DF19" s="87"/>
      <c r="DG19" s="87"/>
      <c r="DH19" s="87"/>
      <c r="DI19" s="87"/>
      <c r="DJ19" s="88"/>
      <c r="DK19" s="86"/>
      <c r="DL19" s="87"/>
      <c r="DM19" s="87"/>
      <c r="DN19" s="87"/>
      <c r="DO19" s="87"/>
      <c r="DP19" s="87"/>
      <c r="DQ19" s="87"/>
      <c r="DR19" s="87"/>
      <c r="DS19" s="87"/>
      <c r="DT19" s="86"/>
      <c r="DU19" s="87"/>
      <c r="DV19" s="87"/>
      <c r="DW19" s="87"/>
      <c r="DX19" s="87"/>
      <c r="DY19" s="87"/>
      <c r="DZ19" s="87"/>
      <c r="EA19" s="87"/>
      <c r="EB19" s="88"/>
      <c r="EC19" s="86"/>
      <c r="ED19" s="87"/>
      <c r="EE19" s="87"/>
      <c r="EF19" s="87"/>
      <c r="EG19" s="87"/>
      <c r="EH19" s="87"/>
      <c r="EI19" s="87"/>
      <c r="EJ19" s="87"/>
      <c r="EK19" s="87"/>
      <c r="EL19" s="86"/>
      <c r="EM19" s="87"/>
      <c r="EN19" s="87"/>
      <c r="EO19" s="87"/>
      <c r="EP19" s="87"/>
      <c r="EQ19" s="87"/>
      <c r="ER19" s="87"/>
      <c r="ES19" s="87"/>
      <c r="ET19" s="88"/>
      <c r="EU19" s="86"/>
      <c r="EV19" s="87"/>
      <c r="EW19" s="87"/>
      <c r="EX19" s="87"/>
      <c r="EY19" s="87"/>
      <c r="EZ19" s="87"/>
      <c r="FA19" s="87"/>
      <c r="FB19" s="87"/>
      <c r="FC19" s="87"/>
      <c r="FD19" s="86"/>
      <c r="FE19" s="87"/>
      <c r="FF19" s="87"/>
      <c r="FG19" s="87"/>
      <c r="FH19" s="87"/>
      <c r="FI19" s="87"/>
      <c r="FJ19" s="87"/>
      <c r="FK19" s="87"/>
      <c r="FL19" s="88"/>
      <c r="FM19" s="86"/>
      <c r="FN19" s="87"/>
      <c r="FO19" s="87"/>
      <c r="FP19" s="87"/>
      <c r="FQ19" s="87"/>
      <c r="FR19" s="87"/>
      <c r="FS19" s="87"/>
      <c r="FT19" s="87"/>
      <c r="FU19" s="87"/>
    </row>
    <row r="20" spans="1:177" s="3" customFormat="1" ht="15" customHeight="1">
      <c r="A20" s="84"/>
      <c r="B20" s="84"/>
      <c r="C20" s="84"/>
      <c r="D20" s="84"/>
      <c r="E20" s="84"/>
      <c r="F20" s="84"/>
      <c r="G20" s="85" t="s">
        <v>130</v>
      </c>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110"/>
      <c r="AJ20" s="86" t="s">
        <v>230</v>
      </c>
      <c r="AK20" s="87"/>
      <c r="AL20" s="87"/>
      <c r="AM20" s="87"/>
      <c r="AN20" s="87"/>
      <c r="AO20" s="87"/>
      <c r="AP20" s="87"/>
      <c r="AQ20" s="87"/>
      <c r="AR20" s="87"/>
      <c r="AS20" s="87"/>
      <c r="AT20" s="87"/>
      <c r="AU20" s="87"/>
      <c r="AV20" s="87"/>
      <c r="AW20" s="87"/>
      <c r="AX20" s="87"/>
      <c r="AY20" s="88"/>
      <c r="AZ20" s="86"/>
      <c r="BA20" s="87"/>
      <c r="BB20" s="87"/>
      <c r="BC20" s="87"/>
      <c r="BD20" s="87"/>
      <c r="BE20" s="87"/>
      <c r="BF20" s="87"/>
      <c r="BG20" s="87"/>
      <c r="BH20" s="88"/>
      <c r="BI20" s="86"/>
      <c r="BJ20" s="87"/>
      <c r="BK20" s="87"/>
      <c r="BL20" s="87"/>
      <c r="BM20" s="87"/>
      <c r="BN20" s="87"/>
      <c r="BO20" s="87"/>
      <c r="BP20" s="87"/>
      <c r="BQ20" s="88"/>
      <c r="BR20" s="86"/>
      <c r="BS20" s="87"/>
      <c r="BT20" s="87"/>
      <c r="BU20" s="87"/>
      <c r="BV20" s="87"/>
      <c r="BW20" s="87"/>
      <c r="BX20" s="87"/>
      <c r="BY20" s="87"/>
      <c r="BZ20" s="88"/>
      <c r="CA20" s="86"/>
      <c r="CB20" s="87"/>
      <c r="CC20" s="87"/>
      <c r="CD20" s="87"/>
      <c r="CE20" s="87"/>
      <c r="CF20" s="87"/>
      <c r="CG20" s="87"/>
      <c r="CH20" s="87"/>
      <c r="CI20" s="88"/>
      <c r="CJ20" s="86"/>
      <c r="CK20" s="87"/>
      <c r="CL20" s="87"/>
      <c r="CM20" s="87"/>
      <c r="CN20" s="87"/>
      <c r="CO20" s="87"/>
      <c r="CP20" s="87"/>
      <c r="CQ20" s="87"/>
      <c r="CR20" s="88"/>
      <c r="CS20" s="86"/>
      <c r="CT20" s="87"/>
      <c r="CU20" s="87"/>
      <c r="CV20" s="87"/>
      <c r="CW20" s="87"/>
      <c r="CX20" s="87"/>
      <c r="CY20" s="87"/>
      <c r="CZ20" s="87"/>
      <c r="DA20" s="87"/>
      <c r="DB20" s="86"/>
      <c r="DC20" s="87"/>
      <c r="DD20" s="87"/>
      <c r="DE20" s="87"/>
      <c r="DF20" s="87"/>
      <c r="DG20" s="87"/>
      <c r="DH20" s="87"/>
      <c r="DI20" s="87"/>
      <c r="DJ20" s="88"/>
      <c r="DK20" s="86"/>
      <c r="DL20" s="87"/>
      <c r="DM20" s="87"/>
      <c r="DN20" s="87"/>
      <c r="DO20" s="87"/>
      <c r="DP20" s="87"/>
      <c r="DQ20" s="87"/>
      <c r="DR20" s="87"/>
      <c r="DS20" s="87"/>
      <c r="DT20" s="86"/>
      <c r="DU20" s="87"/>
      <c r="DV20" s="87"/>
      <c r="DW20" s="87"/>
      <c r="DX20" s="87"/>
      <c r="DY20" s="87"/>
      <c r="DZ20" s="87"/>
      <c r="EA20" s="87"/>
      <c r="EB20" s="88"/>
      <c r="EC20" s="86"/>
      <c r="ED20" s="87"/>
      <c r="EE20" s="87"/>
      <c r="EF20" s="87"/>
      <c r="EG20" s="87"/>
      <c r="EH20" s="87"/>
      <c r="EI20" s="87"/>
      <c r="EJ20" s="87"/>
      <c r="EK20" s="87"/>
      <c r="EL20" s="86"/>
      <c r="EM20" s="87"/>
      <c r="EN20" s="87"/>
      <c r="EO20" s="87"/>
      <c r="EP20" s="87"/>
      <c r="EQ20" s="87"/>
      <c r="ER20" s="87"/>
      <c r="ES20" s="87"/>
      <c r="ET20" s="88"/>
      <c r="EU20" s="86"/>
      <c r="EV20" s="87"/>
      <c r="EW20" s="87"/>
      <c r="EX20" s="87"/>
      <c r="EY20" s="87"/>
      <c r="EZ20" s="87"/>
      <c r="FA20" s="87"/>
      <c r="FB20" s="87"/>
      <c r="FC20" s="87"/>
      <c r="FD20" s="86"/>
      <c r="FE20" s="87"/>
      <c r="FF20" s="87"/>
      <c r="FG20" s="87"/>
      <c r="FH20" s="87"/>
      <c r="FI20" s="87"/>
      <c r="FJ20" s="87"/>
      <c r="FK20" s="87"/>
      <c r="FL20" s="88"/>
      <c r="FM20" s="86"/>
      <c r="FN20" s="87"/>
      <c r="FO20" s="87"/>
      <c r="FP20" s="87"/>
      <c r="FQ20" s="87"/>
      <c r="FR20" s="87"/>
      <c r="FS20" s="87"/>
      <c r="FT20" s="87"/>
      <c r="FU20" s="87"/>
    </row>
    <row r="21" spans="1:177" s="3" customFormat="1" ht="15" customHeight="1">
      <c r="A21" s="84"/>
      <c r="B21" s="84"/>
      <c r="C21" s="84"/>
      <c r="D21" s="84"/>
      <c r="E21" s="84"/>
      <c r="F21" s="84"/>
      <c r="G21" s="85" t="s">
        <v>131</v>
      </c>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110"/>
      <c r="AJ21" s="86" t="s">
        <v>230</v>
      </c>
      <c r="AK21" s="87"/>
      <c r="AL21" s="87"/>
      <c r="AM21" s="87"/>
      <c r="AN21" s="87"/>
      <c r="AO21" s="87"/>
      <c r="AP21" s="87"/>
      <c r="AQ21" s="87"/>
      <c r="AR21" s="87"/>
      <c r="AS21" s="87"/>
      <c r="AT21" s="87"/>
      <c r="AU21" s="87"/>
      <c r="AV21" s="87"/>
      <c r="AW21" s="87"/>
      <c r="AX21" s="87"/>
      <c r="AY21" s="88"/>
      <c r="AZ21" s="86"/>
      <c r="BA21" s="87"/>
      <c r="BB21" s="87"/>
      <c r="BC21" s="87"/>
      <c r="BD21" s="87"/>
      <c r="BE21" s="87"/>
      <c r="BF21" s="87"/>
      <c r="BG21" s="87"/>
      <c r="BH21" s="88"/>
      <c r="BI21" s="86"/>
      <c r="BJ21" s="87"/>
      <c r="BK21" s="87"/>
      <c r="BL21" s="87"/>
      <c r="BM21" s="87"/>
      <c r="BN21" s="87"/>
      <c r="BO21" s="87"/>
      <c r="BP21" s="87"/>
      <c r="BQ21" s="88"/>
      <c r="BR21" s="86"/>
      <c r="BS21" s="87"/>
      <c r="BT21" s="87"/>
      <c r="BU21" s="87"/>
      <c r="BV21" s="87"/>
      <c r="BW21" s="87"/>
      <c r="BX21" s="87"/>
      <c r="BY21" s="87"/>
      <c r="BZ21" s="88"/>
      <c r="CA21" s="86"/>
      <c r="CB21" s="87"/>
      <c r="CC21" s="87"/>
      <c r="CD21" s="87"/>
      <c r="CE21" s="87"/>
      <c r="CF21" s="87"/>
      <c r="CG21" s="87"/>
      <c r="CH21" s="87"/>
      <c r="CI21" s="88"/>
      <c r="CJ21" s="86"/>
      <c r="CK21" s="87"/>
      <c r="CL21" s="87"/>
      <c r="CM21" s="87"/>
      <c r="CN21" s="87"/>
      <c r="CO21" s="87"/>
      <c r="CP21" s="87"/>
      <c r="CQ21" s="87"/>
      <c r="CR21" s="88"/>
      <c r="CS21" s="86"/>
      <c r="CT21" s="87"/>
      <c r="CU21" s="87"/>
      <c r="CV21" s="87"/>
      <c r="CW21" s="87"/>
      <c r="CX21" s="87"/>
      <c r="CY21" s="87"/>
      <c r="CZ21" s="87"/>
      <c r="DA21" s="87"/>
      <c r="DB21" s="86"/>
      <c r="DC21" s="87"/>
      <c r="DD21" s="87"/>
      <c r="DE21" s="87"/>
      <c r="DF21" s="87"/>
      <c r="DG21" s="87"/>
      <c r="DH21" s="87"/>
      <c r="DI21" s="87"/>
      <c r="DJ21" s="88"/>
      <c r="DK21" s="86"/>
      <c r="DL21" s="87"/>
      <c r="DM21" s="87"/>
      <c r="DN21" s="87"/>
      <c r="DO21" s="87"/>
      <c r="DP21" s="87"/>
      <c r="DQ21" s="87"/>
      <c r="DR21" s="87"/>
      <c r="DS21" s="87"/>
      <c r="DT21" s="86"/>
      <c r="DU21" s="87"/>
      <c r="DV21" s="87"/>
      <c r="DW21" s="87"/>
      <c r="DX21" s="87"/>
      <c r="DY21" s="87"/>
      <c r="DZ21" s="87"/>
      <c r="EA21" s="87"/>
      <c r="EB21" s="88"/>
      <c r="EC21" s="86"/>
      <c r="ED21" s="87"/>
      <c r="EE21" s="87"/>
      <c r="EF21" s="87"/>
      <c r="EG21" s="87"/>
      <c r="EH21" s="87"/>
      <c r="EI21" s="87"/>
      <c r="EJ21" s="87"/>
      <c r="EK21" s="87"/>
      <c r="EL21" s="86"/>
      <c r="EM21" s="87"/>
      <c r="EN21" s="87"/>
      <c r="EO21" s="87"/>
      <c r="EP21" s="87"/>
      <c r="EQ21" s="87"/>
      <c r="ER21" s="87"/>
      <c r="ES21" s="87"/>
      <c r="ET21" s="88"/>
      <c r="EU21" s="86"/>
      <c r="EV21" s="87"/>
      <c r="EW21" s="87"/>
      <c r="EX21" s="87"/>
      <c r="EY21" s="87"/>
      <c r="EZ21" s="87"/>
      <c r="FA21" s="87"/>
      <c r="FB21" s="87"/>
      <c r="FC21" s="87"/>
      <c r="FD21" s="86"/>
      <c r="FE21" s="87"/>
      <c r="FF21" s="87"/>
      <c r="FG21" s="87"/>
      <c r="FH21" s="87"/>
      <c r="FI21" s="87"/>
      <c r="FJ21" s="87"/>
      <c r="FK21" s="87"/>
      <c r="FL21" s="88"/>
      <c r="FM21" s="86"/>
      <c r="FN21" s="87"/>
      <c r="FO21" s="87"/>
      <c r="FP21" s="87"/>
      <c r="FQ21" s="87"/>
      <c r="FR21" s="87"/>
      <c r="FS21" s="87"/>
      <c r="FT21" s="87"/>
      <c r="FU21" s="87"/>
    </row>
    <row r="22" spans="1:177" s="3" customFormat="1" ht="15" customHeight="1">
      <c r="A22" s="84" t="s">
        <v>62</v>
      </c>
      <c r="B22" s="84"/>
      <c r="C22" s="84"/>
      <c r="D22" s="84"/>
      <c r="E22" s="84"/>
      <c r="F22" s="84"/>
      <c r="G22" s="85" t="s">
        <v>241</v>
      </c>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110"/>
      <c r="AJ22" s="86"/>
      <c r="AK22" s="87"/>
      <c r="AL22" s="87"/>
      <c r="AM22" s="87"/>
      <c r="AN22" s="87"/>
      <c r="AO22" s="87"/>
      <c r="AP22" s="87"/>
      <c r="AQ22" s="87"/>
      <c r="AR22" s="87"/>
      <c r="AS22" s="87"/>
      <c r="AT22" s="87"/>
      <c r="AU22" s="87"/>
      <c r="AV22" s="87"/>
      <c r="AW22" s="87"/>
      <c r="AX22" s="87"/>
      <c r="AY22" s="88"/>
      <c r="AZ22" s="86"/>
      <c r="BA22" s="87"/>
      <c r="BB22" s="87"/>
      <c r="BC22" s="87"/>
      <c r="BD22" s="87"/>
      <c r="BE22" s="87"/>
      <c r="BF22" s="87"/>
      <c r="BG22" s="87"/>
      <c r="BH22" s="88"/>
      <c r="BI22" s="86"/>
      <c r="BJ22" s="87"/>
      <c r="BK22" s="87"/>
      <c r="BL22" s="87"/>
      <c r="BM22" s="87"/>
      <c r="BN22" s="87"/>
      <c r="BO22" s="87"/>
      <c r="BP22" s="87"/>
      <c r="BQ22" s="88"/>
      <c r="BR22" s="86"/>
      <c r="BS22" s="87"/>
      <c r="BT22" s="87"/>
      <c r="BU22" s="87"/>
      <c r="BV22" s="87"/>
      <c r="BW22" s="87"/>
      <c r="BX22" s="87"/>
      <c r="BY22" s="87"/>
      <c r="BZ22" s="88"/>
      <c r="CA22" s="86"/>
      <c r="CB22" s="87"/>
      <c r="CC22" s="87"/>
      <c r="CD22" s="87"/>
      <c r="CE22" s="87"/>
      <c r="CF22" s="87"/>
      <c r="CG22" s="87"/>
      <c r="CH22" s="87"/>
      <c r="CI22" s="88"/>
      <c r="CJ22" s="86"/>
      <c r="CK22" s="87"/>
      <c r="CL22" s="87"/>
      <c r="CM22" s="87"/>
      <c r="CN22" s="87"/>
      <c r="CO22" s="87"/>
      <c r="CP22" s="87"/>
      <c r="CQ22" s="87"/>
      <c r="CR22" s="88"/>
      <c r="CS22" s="86"/>
      <c r="CT22" s="87"/>
      <c r="CU22" s="87"/>
      <c r="CV22" s="87"/>
      <c r="CW22" s="87"/>
      <c r="CX22" s="87"/>
      <c r="CY22" s="87"/>
      <c r="CZ22" s="87"/>
      <c r="DA22" s="87"/>
      <c r="DB22" s="86"/>
      <c r="DC22" s="87"/>
      <c r="DD22" s="87"/>
      <c r="DE22" s="87"/>
      <c r="DF22" s="87"/>
      <c r="DG22" s="87"/>
      <c r="DH22" s="87"/>
      <c r="DI22" s="87"/>
      <c r="DJ22" s="88"/>
      <c r="DK22" s="86"/>
      <c r="DL22" s="87"/>
      <c r="DM22" s="87"/>
      <c r="DN22" s="87"/>
      <c r="DO22" s="87"/>
      <c r="DP22" s="87"/>
      <c r="DQ22" s="87"/>
      <c r="DR22" s="87"/>
      <c r="DS22" s="87"/>
      <c r="DT22" s="86"/>
      <c r="DU22" s="87"/>
      <c r="DV22" s="87"/>
      <c r="DW22" s="87"/>
      <c r="DX22" s="87"/>
      <c r="DY22" s="87"/>
      <c r="DZ22" s="87"/>
      <c r="EA22" s="87"/>
      <c r="EB22" s="88"/>
      <c r="EC22" s="86"/>
      <c r="ED22" s="87"/>
      <c r="EE22" s="87"/>
      <c r="EF22" s="87"/>
      <c r="EG22" s="87"/>
      <c r="EH22" s="87"/>
      <c r="EI22" s="87"/>
      <c r="EJ22" s="87"/>
      <c r="EK22" s="87"/>
      <c r="EL22" s="86"/>
      <c r="EM22" s="87"/>
      <c r="EN22" s="87"/>
      <c r="EO22" s="87"/>
      <c r="EP22" s="87"/>
      <c r="EQ22" s="87"/>
      <c r="ER22" s="87"/>
      <c r="ES22" s="87"/>
      <c r="ET22" s="88"/>
      <c r="EU22" s="86"/>
      <c r="EV22" s="87"/>
      <c r="EW22" s="87"/>
      <c r="EX22" s="87"/>
      <c r="EY22" s="87"/>
      <c r="EZ22" s="87"/>
      <c r="FA22" s="87"/>
      <c r="FB22" s="87"/>
      <c r="FC22" s="87"/>
      <c r="FD22" s="86"/>
      <c r="FE22" s="87"/>
      <c r="FF22" s="87"/>
      <c r="FG22" s="87"/>
      <c r="FH22" s="87"/>
      <c r="FI22" s="87"/>
      <c r="FJ22" s="87"/>
      <c r="FK22" s="87"/>
      <c r="FL22" s="88"/>
      <c r="FM22" s="86"/>
      <c r="FN22" s="87"/>
      <c r="FO22" s="87"/>
      <c r="FP22" s="87"/>
      <c r="FQ22" s="87"/>
      <c r="FR22" s="87"/>
      <c r="FS22" s="87"/>
      <c r="FT22" s="87"/>
      <c r="FU22" s="87"/>
    </row>
    <row r="23" spans="1:177" s="3" customFormat="1" ht="27.75" customHeight="1">
      <c r="A23" s="84" t="s">
        <v>64</v>
      </c>
      <c r="B23" s="84"/>
      <c r="C23" s="84"/>
      <c r="D23" s="84"/>
      <c r="E23" s="84"/>
      <c r="F23" s="84"/>
      <c r="G23" s="85" t="s">
        <v>242</v>
      </c>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110"/>
      <c r="AJ23" s="86" t="s">
        <v>276</v>
      </c>
      <c r="AK23" s="87"/>
      <c r="AL23" s="87"/>
      <c r="AM23" s="87"/>
      <c r="AN23" s="87"/>
      <c r="AO23" s="87"/>
      <c r="AP23" s="87"/>
      <c r="AQ23" s="87"/>
      <c r="AR23" s="87"/>
      <c r="AS23" s="87"/>
      <c r="AT23" s="87"/>
      <c r="AU23" s="87"/>
      <c r="AV23" s="87"/>
      <c r="AW23" s="87"/>
      <c r="AX23" s="87"/>
      <c r="AY23" s="88"/>
      <c r="AZ23" s="86"/>
      <c r="BA23" s="87"/>
      <c r="BB23" s="87"/>
      <c r="BC23" s="87"/>
      <c r="BD23" s="87"/>
      <c r="BE23" s="87"/>
      <c r="BF23" s="87"/>
      <c r="BG23" s="87"/>
      <c r="BH23" s="88"/>
      <c r="BI23" s="86"/>
      <c r="BJ23" s="87"/>
      <c r="BK23" s="87"/>
      <c r="BL23" s="87"/>
      <c r="BM23" s="87"/>
      <c r="BN23" s="87"/>
      <c r="BO23" s="87"/>
      <c r="BP23" s="87"/>
      <c r="BQ23" s="88"/>
      <c r="BR23" s="86"/>
      <c r="BS23" s="87"/>
      <c r="BT23" s="87"/>
      <c r="BU23" s="87"/>
      <c r="BV23" s="87"/>
      <c r="BW23" s="87"/>
      <c r="BX23" s="87"/>
      <c r="BY23" s="87"/>
      <c r="BZ23" s="88"/>
      <c r="CA23" s="86"/>
      <c r="CB23" s="87"/>
      <c r="CC23" s="87"/>
      <c r="CD23" s="87"/>
      <c r="CE23" s="87"/>
      <c r="CF23" s="87"/>
      <c r="CG23" s="87"/>
      <c r="CH23" s="87"/>
      <c r="CI23" s="88"/>
      <c r="CJ23" s="86"/>
      <c r="CK23" s="87"/>
      <c r="CL23" s="87"/>
      <c r="CM23" s="87"/>
      <c r="CN23" s="87"/>
      <c r="CO23" s="87"/>
      <c r="CP23" s="87"/>
      <c r="CQ23" s="87"/>
      <c r="CR23" s="88"/>
      <c r="CS23" s="86"/>
      <c r="CT23" s="87"/>
      <c r="CU23" s="87"/>
      <c r="CV23" s="87"/>
      <c r="CW23" s="87"/>
      <c r="CX23" s="87"/>
      <c r="CY23" s="87"/>
      <c r="CZ23" s="87"/>
      <c r="DA23" s="87"/>
      <c r="DB23" s="86"/>
      <c r="DC23" s="87"/>
      <c r="DD23" s="87"/>
      <c r="DE23" s="87"/>
      <c r="DF23" s="87"/>
      <c r="DG23" s="87"/>
      <c r="DH23" s="87"/>
      <c r="DI23" s="87"/>
      <c r="DJ23" s="88"/>
      <c r="DK23" s="86"/>
      <c r="DL23" s="87"/>
      <c r="DM23" s="87"/>
      <c r="DN23" s="87"/>
      <c r="DO23" s="87"/>
      <c r="DP23" s="87"/>
      <c r="DQ23" s="87"/>
      <c r="DR23" s="87"/>
      <c r="DS23" s="87"/>
      <c r="DT23" s="86"/>
      <c r="DU23" s="87"/>
      <c r="DV23" s="87"/>
      <c r="DW23" s="87"/>
      <c r="DX23" s="87"/>
      <c r="DY23" s="87"/>
      <c r="DZ23" s="87"/>
      <c r="EA23" s="87"/>
      <c r="EB23" s="88"/>
      <c r="EC23" s="86"/>
      <c r="ED23" s="87"/>
      <c r="EE23" s="87"/>
      <c r="EF23" s="87"/>
      <c r="EG23" s="87"/>
      <c r="EH23" s="87"/>
      <c r="EI23" s="87"/>
      <c r="EJ23" s="87"/>
      <c r="EK23" s="87"/>
      <c r="EL23" s="86"/>
      <c r="EM23" s="87"/>
      <c r="EN23" s="87"/>
      <c r="EO23" s="87"/>
      <c r="EP23" s="87"/>
      <c r="EQ23" s="87"/>
      <c r="ER23" s="87"/>
      <c r="ES23" s="87"/>
      <c r="ET23" s="88"/>
      <c r="EU23" s="86"/>
      <c r="EV23" s="87"/>
      <c r="EW23" s="87"/>
      <c r="EX23" s="87"/>
      <c r="EY23" s="87"/>
      <c r="EZ23" s="87"/>
      <c r="FA23" s="87"/>
      <c r="FB23" s="87"/>
      <c r="FC23" s="87"/>
      <c r="FD23" s="86"/>
      <c r="FE23" s="87"/>
      <c r="FF23" s="87"/>
      <c r="FG23" s="87"/>
      <c r="FH23" s="87"/>
      <c r="FI23" s="87"/>
      <c r="FJ23" s="87"/>
      <c r="FK23" s="87"/>
      <c r="FL23" s="88"/>
      <c r="FM23" s="86"/>
      <c r="FN23" s="87"/>
      <c r="FO23" s="87"/>
      <c r="FP23" s="87"/>
      <c r="FQ23" s="87"/>
      <c r="FR23" s="87"/>
      <c r="FS23" s="87"/>
      <c r="FT23" s="87"/>
      <c r="FU23" s="87"/>
    </row>
    <row r="24" spans="1:177" s="3" customFormat="1" ht="27.75" customHeight="1">
      <c r="A24" s="84"/>
      <c r="B24" s="84"/>
      <c r="C24" s="84"/>
      <c r="D24" s="84"/>
      <c r="E24" s="84"/>
      <c r="F24" s="84"/>
      <c r="G24" s="85" t="s">
        <v>243</v>
      </c>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110"/>
      <c r="AJ24" s="86" t="s">
        <v>276</v>
      </c>
      <c r="AK24" s="87"/>
      <c r="AL24" s="87"/>
      <c r="AM24" s="87"/>
      <c r="AN24" s="87"/>
      <c r="AO24" s="87"/>
      <c r="AP24" s="87"/>
      <c r="AQ24" s="87"/>
      <c r="AR24" s="87"/>
      <c r="AS24" s="87"/>
      <c r="AT24" s="87"/>
      <c r="AU24" s="87"/>
      <c r="AV24" s="87"/>
      <c r="AW24" s="87"/>
      <c r="AX24" s="87"/>
      <c r="AY24" s="88"/>
      <c r="AZ24" s="86"/>
      <c r="BA24" s="87"/>
      <c r="BB24" s="87"/>
      <c r="BC24" s="87"/>
      <c r="BD24" s="87"/>
      <c r="BE24" s="87"/>
      <c r="BF24" s="87"/>
      <c r="BG24" s="87"/>
      <c r="BH24" s="88"/>
      <c r="BI24" s="86"/>
      <c r="BJ24" s="87"/>
      <c r="BK24" s="87"/>
      <c r="BL24" s="87"/>
      <c r="BM24" s="87"/>
      <c r="BN24" s="87"/>
      <c r="BO24" s="87"/>
      <c r="BP24" s="87"/>
      <c r="BQ24" s="88"/>
      <c r="BR24" s="86"/>
      <c r="BS24" s="87"/>
      <c r="BT24" s="87"/>
      <c r="BU24" s="87"/>
      <c r="BV24" s="87"/>
      <c r="BW24" s="87"/>
      <c r="BX24" s="87"/>
      <c r="BY24" s="87"/>
      <c r="BZ24" s="88"/>
      <c r="CA24" s="86"/>
      <c r="CB24" s="87"/>
      <c r="CC24" s="87"/>
      <c r="CD24" s="87"/>
      <c r="CE24" s="87"/>
      <c r="CF24" s="87"/>
      <c r="CG24" s="87"/>
      <c r="CH24" s="87"/>
      <c r="CI24" s="88"/>
      <c r="CJ24" s="86"/>
      <c r="CK24" s="87"/>
      <c r="CL24" s="87"/>
      <c r="CM24" s="87"/>
      <c r="CN24" s="87"/>
      <c r="CO24" s="87"/>
      <c r="CP24" s="87"/>
      <c r="CQ24" s="87"/>
      <c r="CR24" s="88"/>
      <c r="CS24" s="86"/>
      <c r="CT24" s="87"/>
      <c r="CU24" s="87"/>
      <c r="CV24" s="87"/>
      <c r="CW24" s="87"/>
      <c r="CX24" s="87"/>
      <c r="CY24" s="87"/>
      <c r="CZ24" s="87"/>
      <c r="DA24" s="87"/>
      <c r="DB24" s="86"/>
      <c r="DC24" s="87"/>
      <c r="DD24" s="87"/>
      <c r="DE24" s="87"/>
      <c r="DF24" s="87"/>
      <c r="DG24" s="87"/>
      <c r="DH24" s="87"/>
      <c r="DI24" s="87"/>
      <c r="DJ24" s="88"/>
      <c r="DK24" s="86"/>
      <c r="DL24" s="87"/>
      <c r="DM24" s="87"/>
      <c r="DN24" s="87"/>
      <c r="DO24" s="87"/>
      <c r="DP24" s="87"/>
      <c r="DQ24" s="87"/>
      <c r="DR24" s="87"/>
      <c r="DS24" s="87"/>
      <c r="DT24" s="86"/>
      <c r="DU24" s="87"/>
      <c r="DV24" s="87"/>
      <c r="DW24" s="87"/>
      <c r="DX24" s="87"/>
      <c r="DY24" s="87"/>
      <c r="DZ24" s="87"/>
      <c r="EA24" s="87"/>
      <c r="EB24" s="88"/>
      <c r="EC24" s="86"/>
      <c r="ED24" s="87"/>
      <c r="EE24" s="87"/>
      <c r="EF24" s="87"/>
      <c r="EG24" s="87"/>
      <c r="EH24" s="87"/>
      <c r="EI24" s="87"/>
      <c r="EJ24" s="87"/>
      <c r="EK24" s="87"/>
      <c r="EL24" s="86"/>
      <c r="EM24" s="87"/>
      <c r="EN24" s="87"/>
      <c r="EO24" s="87"/>
      <c r="EP24" s="87"/>
      <c r="EQ24" s="87"/>
      <c r="ER24" s="87"/>
      <c r="ES24" s="87"/>
      <c r="ET24" s="88"/>
      <c r="EU24" s="86"/>
      <c r="EV24" s="87"/>
      <c r="EW24" s="87"/>
      <c r="EX24" s="87"/>
      <c r="EY24" s="87"/>
      <c r="EZ24" s="87"/>
      <c r="FA24" s="87"/>
      <c r="FB24" s="87"/>
      <c r="FC24" s="87"/>
      <c r="FD24" s="86"/>
      <c r="FE24" s="87"/>
      <c r="FF24" s="87"/>
      <c r="FG24" s="87"/>
      <c r="FH24" s="87"/>
      <c r="FI24" s="87"/>
      <c r="FJ24" s="87"/>
      <c r="FK24" s="87"/>
      <c r="FL24" s="88"/>
      <c r="FM24" s="86"/>
      <c r="FN24" s="87"/>
      <c r="FO24" s="87"/>
      <c r="FP24" s="87"/>
      <c r="FQ24" s="87"/>
      <c r="FR24" s="87"/>
      <c r="FS24" s="87"/>
      <c r="FT24" s="87"/>
      <c r="FU24" s="87"/>
    </row>
    <row r="25" spans="1:177" s="3" customFormat="1" ht="27.75" customHeight="1">
      <c r="A25" s="84" t="s">
        <v>69</v>
      </c>
      <c r="B25" s="84"/>
      <c r="C25" s="84"/>
      <c r="D25" s="84"/>
      <c r="E25" s="84"/>
      <c r="F25" s="84"/>
      <c r="G25" s="85" t="s">
        <v>244</v>
      </c>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110"/>
      <c r="AJ25" s="86" t="s">
        <v>228</v>
      </c>
      <c r="AK25" s="87"/>
      <c r="AL25" s="87"/>
      <c r="AM25" s="87"/>
      <c r="AN25" s="87"/>
      <c r="AO25" s="87"/>
      <c r="AP25" s="87"/>
      <c r="AQ25" s="87"/>
      <c r="AR25" s="87"/>
      <c r="AS25" s="87"/>
      <c r="AT25" s="87"/>
      <c r="AU25" s="87"/>
      <c r="AV25" s="87"/>
      <c r="AW25" s="87"/>
      <c r="AX25" s="87"/>
      <c r="AY25" s="88"/>
      <c r="AZ25" s="86"/>
      <c r="BA25" s="87"/>
      <c r="BB25" s="87"/>
      <c r="BC25" s="87"/>
      <c r="BD25" s="87"/>
      <c r="BE25" s="87"/>
      <c r="BF25" s="87"/>
      <c r="BG25" s="87"/>
      <c r="BH25" s="88"/>
      <c r="BI25" s="86"/>
      <c r="BJ25" s="87"/>
      <c r="BK25" s="87"/>
      <c r="BL25" s="87"/>
      <c r="BM25" s="87"/>
      <c r="BN25" s="87"/>
      <c r="BO25" s="87"/>
      <c r="BP25" s="87"/>
      <c r="BQ25" s="88"/>
      <c r="BR25" s="86"/>
      <c r="BS25" s="87"/>
      <c r="BT25" s="87"/>
      <c r="BU25" s="87"/>
      <c r="BV25" s="87"/>
      <c r="BW25" s="87"/>
      <c r="BX25" s="87"/>
      <c r="BY25" s="87"/>
      <c r="BZ25" s="88"/>
      <c r="CA25" s="86"/>
      <c r="CB25" s="87"/>
      <c r="CC25" s="87"/>
      <c r="CD25" s="87"/>
      <c r="CE25" s="87"/>
      <c r="CF25" s="87"/>
      <c r="CG25" s="87"/>
      <c r="CH25" s="87"/>
      <c r="CI25" s="88"/>
      <c r="CJ25" s="86"/>
      <c r="CK25" s="87"/>
      <c r="CL25" s="87"/>
      <c r="CM25" s="87"/>
      <c r="CN25" s="87"/>
      <c r="CO25" s="87"/>
      <c r="CP25" s="87"/>
      <c r="CQ25" s="87"/>
      <c r="CR25" s="88"/>
      <c r="CS25" s="86"/>
      <c r="CT25" s="87"/>
      <c r="CU25" s="87"/>
      <c r="CV25" s="87"/>
      <c r="CW25" s="87"/>
      <c r="CX25" s="87"/>
      <c r="CY25" s="87"/>
      <c r="CZ25" s="87"/>
      <c r="DA25" s="87"/>
      <c r="DB25" s="86"/>
      <c r="DC25" s="87"/>
      <c r="DD25" s="87"/>
      <c r="DE25" s="87"/>
      <c r="DF25" s="87"/>
      <c r="DG25" s="87"/>
      <c r="DH25" s="87"/>
      <c r="DI25" s="87"/>
      <c r="DJ25" s="88"/>
      <c r="DK25" s="86"/>
      <c r="DL25" s="87"/>
      <c r="DM25" s="87"/>
      <c r="DN25" s="87"/>
      <c r="DO25" s="87"/>
      <c r="DP25" s="87"/>
      <c r="DQ25" s="87"/>
      <c r="DR25" s="87"/>
      <c r="DS25" s="87"/>
      <c r="DT25" s="86"/>
      <c r="DU25" s="87"/>
      <c r="DV25" s="87"/>
      <c r="DW25" s="87"/>
      <c r="DX25" s="87"/>
      <c r="DY25" s="87"/>
      <c r="DZ25" s="87"/>
      <c r="EA25" s="87"/>
      <c r="EB25" s="88"/>
      <c r="EC25" s="86"/>
      <c r="ED25" s="87"/>
      <c r="EE25" s="87"/>
      <c r="EF25" s="87"/>
      <c r="EG25" s="87"/>
      <c r="EH25" s="87"/>
      <c r="EI25" s="87"/>
      <c r="EJ25" s="87"/>
      <c r="EK25" s="87"/>
      <c r="EL25" s="86"/>
      <c r="EM25" s="87"/>
      <c r="EN25" s="87"/>
      <c r="EO25" s="87"/>
      <c r="EP25" s="87"/>
      <c r="EQ25" s="87"/>
      <c r="ER25" s="87"/>
      <c r="ES25" s="87"/>
      <c r="ET25" s="88"/>
      <c r="EU25" s="86"/>
      <c r="EV25" s="87"/>
      <c r="EW25" s="87"/>
      <c r="EX25" s="87"/>
      <c r="EY25" s="87"/>
      <c r="EZ25" s="87"/>
      <c r="FA25" s="87"/>
      <c r="FB25" s="87"/>
      <c r="FC25" s="87"/>
      <c r="FD25" s="86"/>
      <c r="FE25" s="87"/>
      <c r="FF25" s="87"/>
      <c r="FG25" s="87"/>
      <c r="FH25" s="87"/>
      <c r="FI25" s="87"/>
      <c r="FJ25" s="87"/>
      <c r="FK25" s="87"/>
      <c r="FL25" s="88"/>
      <c r="FM25" s="86"/>
      <c r="FN25" s="87"/>
      <c r="FO25" s="87"/>
      <c r="FP25" s="87"/>
      <c r="FQ25" s="87"/>
      <c r="FR25" s="87"/>
      <c r="FS25" s="87"/>
      <c r="FT25" s="87"/>
      <c r="FU25" s="87"/>
    </row>
    <row r="26" spans="1:177" s="3" customFormat="1" ht="27.75" customHeight="1">
      <c r="A26" s="84" t="s">
        <v>70</v>
      </c>
      <c r="B26" s="84"/>
      <c r="C26" s="84"/>
      <c r="D26" s="84"/>
      <c r="E26" s="84"/>
      <c r="F26" s="84"/>
      <c r="G26" s="85" t="s">
        <v>246</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110"/>
      <c r="AJ26" s="86" t="s">
        <v>245</v>
      </c>
      <c r="AK26" s="87"/>
      <c r="AL26" s="87"/>
      <c r="AM26" s="87"/>
      <c r="AN26" s="87"/>
      <c r="AO26" s="87"/>
      <c r="AP26" s="87"/>
      <c r="AQ26" s="87"/>
      <c r="AR26" s="87"/>
      <c r="AS26" s="87"/>
      <c r="AT26" s="87"/>
      <c r="AU26" s="87"/>
      <c r="AV26" s="87"/>
      <c r="AW26" s="87"/>
      <c r="AX26" s="87"/>
      <c r="AY26" s="88"/>
      <c r="AZ26" s="86"/>
      <c r="BA26" s="87"/>
      <c r="BB26" s="87"/>
      <c r="BC26" s="87"/>
      <c r="BD26" s="87"/>
      <c r="BE26" s="87"/>
      <c r="BF26" s="87"/>
      <c r="BG26" s="87"/>
      <c r="BH26" s="88"/>
      <c r="BI26" s="86"/>
      <c r="BJ26" s="87"/>
      <c r="BK26" s="87"/>
      <c r="BL26" s="87"/>
      <c r="BM26" s="87"/>
      <c r="BN26" s="87"/>
      <c r="BO26" s="87"/>
      <c r="BP26" s="87"/>
      <c r="BQ26" s="88"/>
      <c r="BR26" s="86"/>
      <c r="BS26" s="87"/>
      <c r="BT26" s="87"/>
      <c r="BU26" s="87"/>
      <c r="BV26" s="87"/>
      <c r="BW26" s="87"/>
      <c r="BX26" s="87"/>
      <c r="BY26" s="87"/>
      <c r="BZ26" s="88"/>
      <c r="CA26" s="86"/>
      <c r="CB26" s="87"/>
      <c r="CC26" s="87"/>
      <c r="CD26" s="87"/>
      <c r="CE26" s="87"/>
      <c r="CF26" s="87"/>
      <c r="CG26" s="87"/>
      <c r="CH26" s="87"/>
      <c r="CI26" s="88"/>
      <c r="CJ26" s="86"/>
      <c r="CK26" s="87"/>
      <c r="CL26" s="87"/>
      <c r="CM26" s="87"/>
      <c r="CN26" s="87"/>
      <c r="CO26" s="87"/>
      <c r="CP26" s="87"/>
      <c r="CQ26" s="87"/>
      <c r="CR26" s="88"/>
      <c r="CS26" s="86"/>
      <c r="CT26" s="87"/>
      <c r="CU26" s="87"/>
      <c r="CV26" s="87"/>
      <c r="CW26" s="87"/>
      <c r="CX26" s="87"/>
      <c r="CY26" s="87"/>
      <c r="CZ26" s="87"/>
      <c r="DA26" s="87"/>
      <c r="DB26" s="86"/>
      <c r="DC26" s="87"/>
      <c r="DD26" s="87"/>
      <c r="DE26" s="87"/>
      <c r="DF26" s="87"/>
      <c r="DG26" s="87"/>
      <c r="DH26" s="87"/>
      <c r="DI26" s="87"/>
      <c r="DJ26" s="88"/>
      <c r="DK26" s="86"/>
      <c r="DL26" s="87"/>
      <c r="DM26" s="87"/>
      <c r="DN26" s="87"/>
      <c r="DO26" s="87"/>
      <c r="DP26" s="87"/>
      <c r="DQ26" s="87"/>
      <c r="DR26" s="87"/>
      <c r="DS26" s="87"/>
      <c r="DT26" s="86"/>
      <c r="DU26" s="87"/>
      <c r="DV26" s="87"/>
      <c r="DW26" s="87"/>
      <c r="DX26" s="87"/>
      <c r="DY26" s="87"/>
      <c r="DZ26" s="87"/>
      <c r="EA26" s="87"/>
      <c r="EB26" s="88"/>
      <c r="EC26" s="86"/>
      <c r="ED26" s="87"/>
      <c r="EE26" s="87"/>
      <c r="EF26" s="87"/>
      <c r="EG26" s="87"/>
      <c r="EH26" s="87"/>
      <c r="EI26" s="87"/>
      <c r="EJ26" s="87"/>
      <c r="EK26" s="87"/>
      <c r="EL26" s="86"/>
      <c r="EM26" s="87"/>
      <c r="EN26" s="87"/>
      <c r="EO26" s="87"/>
      <c r="EP26" s="87"/>
      <c r="EQ26" s="87"/>
      <c r="ER26" s="87"/>
      <c r="ES26" s="87"/>
      <c r="ET26" s="88"/>
      <c r="EU26" s="86"/>
      <c r="EV26" s="87"/>
      <c r="EW26" s="87"/>
      <c r="EX26" s="87"/>
      <c r="EY26" s="87"/>
      <c r="EZ26" s="87"/>
      <c r="FA26" s="87"/>
      <c r="FB26" s="87"/>
      <c r="FC26" s="87"/>
      <c r="FD26" s="86"/>
      <c r="FE26" s="87"/>
      <c r="FF26" s="87"/>
      <c r="FG26" s="87"/>
      <c r="FH26" s="87"/>
      <c r="FI26" s="87"/>
      <c r="FJ26" s="87"/>
      <c r="FK26" s="87"/>
      <c r="FL26" s="88"/>
      <c r="FM26" s="86"/>
      <c r="FN26" s="87"/>
      <c r="FO26" s="87"/>
      <c r="FP26" s="87"/>
      <c r="FQ26" s="87"/>
      <c r="FR26" s="87"/>
      <c r="FS26" s="87"/>
      <c r="FT26" s="87"/>
      <c r="FU26" s="87"/>
    </row>
    <row r="27" spans="1:177" s="3" customFormat="1" ht="27.75" customHeight="1">
      <c r="A27" s="84" t="s">
        <v>247</v>
      </c>
      <c r="B27" s="84"/>
      <c r="C27" s="84"/>
      <c r="D27" s="84"/>
      <c r="E27" s="84"/>
      <c r="F27" s="84"/>
      <c r="G27" s="85" t="s">
        <v>248</v>
      </c>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110"/>
      <c r="AJ27" s="86" t="s">
        <v>245</v>
      </c>
      <c r="AK27" s="87"/>
      <c r="AL27" s="87"/>
      <c r="AM27" s="87"/>
      <c r="AN27" s="87"/>
      <c r="AO27" s="87"/>
      <c r="AP27" s="87"/>
      <c r="AQ27" s="87"/>
      <c r="AR27" s="87"/>
      <c r="AS27" s="87"/>
      <c r="AT27" s="87"/>
      <c r="AU27" s="87"/>
      <c r="AV27" s="87"/>
      <c r="AW27" s="87"/>
      <c r="AX27" s="87"/>
      <c r="AY27" s="88"/>
      <c r="AZ27" s="86"/>
      <c r="BA27" s="87"/>
      <c r="BB27" s="87"/>
      <c r="BC27" s="87"/>
      <c r="BD27" s="87"/>
      <c r="BE27" s="87"/>
      <c r="BF27" s="87"/>
      <c r="BG27" s="87"/>
      <c r="BH27" s="88"/>
      <c r="BI27" s="86"/>
      <c r="BJ27" s="87"/>
      <c r="BK27" s="87"/>
      <c r="BL27" s="87"/>
      <c r="BM27" s="87"/>
      <c r="BN27" s="87"/>
      <c r="BO27" s="87"/>
      <c r="BP27" s="87"/>
      <c r="BQ27" s="88"/>
      <c r="BR27" s="86"/>
      <c r="BS27" s="87"/>
      <c r="BT27" s="87"/>
      <c r="BU27" s="87"/>
      <c r="BV27" s="87"/>
      <c r="BW27" s="87"/>
      <c r="BX27" s="87"/>
      <c r="BY27" s="87"/>
      <c r="BZ27" s="88"/>
      <c r="CA27" s="86"/>
      <c r="CB27" s="87"/>
      <c r="CC27" s="87"/>
      <c r="CD27" s="87"/>
      <c r="CE27" s="87"/>
      <c r="CF27" s="87"/>
      <c r="CG27" s="87"/>
      <c r="CH27" s="87"/>
      <c r="CI27" s="88"/>
      <c r="CJ27" s="86"/>
      <c r="CK27" s="87"/>
      <c r="CL27" s="87"/>
      <c r="CM27" s="87"/>
      <c r="CN27" s="87"/>
      <c r="CO27" s="87"/>
      <c r="CP27" s="87"/>
      <c r="CQ27" s="87"/>
      <c r="CR27" s="88"/>
      <c r="CS27" s="86"/>
      <c r="CT27" s="87"/>
      <c r="CU27" s="87"/>
      <c r="CV27" s="87"/>
      <c r="CW27" s="87"/>
      <c r="CX27" s="87"/>
      <c r="CY27" s="87"/>
      <c r="CZ27" s="87"/>
      <c r="DA27" s="87"/>
      <c r="DB27" s="86"/>
      <c r="DC27" s="87"/>
      <c r="DD27" s="87"/>
      <c r="DE27" s="87"/>
      <c r="DF27" s="87"/>
      <c r="DG27" s="87"/>
      <c r="DH27" s="87"/>
      <c r="DI27" s="87"/>
      <c r="DJ27" s="88"/>
      <c r="DK27" s="86"/>
      <c r="DL27" s="87"/>
      <c r="DM27" s="87"/>
      <c r="DN27" s="87"/>
      <c r="DO27" s="87"/>
      <c r="DP27" s="87"/>
      <c r="DQ27" s="87"/>
      <c r="DR27" s="87"/>
      <c r="DS27" s="87"/>
      <c r="DT27" s="86"/>
      <c r="DU27" s="87"/>
      <c r="DV27" s="87"/>
      <c r="DW27" s="87"/>
      <c r="DX27" s="87"/>
      <c r="DY27" s="87"/>
      <c r="DZ27" s="87"/>
      <c r="EA27" s="87"/>
      <c r="EB27" s="88"/>
      <c r="EC27" s="86"/>
      <c r="ED27" s="87"/>
      <c r="EE27" s="87"/>
      <c r="EF27" s="87"/>
      <c r="EG27" s="87"/>
      <c r="EH27" s="87"/>
      <c r="EI27" s="87"/>
      <c r="EJ27" s="87"/>
      <c r="EK27" s="87"/>
      <c r="EL27" s="86"/>
      <c r="EM27" s="87"/>
      <c r="EN27" s="87"/>
      <c r="EO27" s="87"/>
      <c r="EP27" s="87"/>
      <c r="EQ27" s="87"/>
      <c r="ER27" s="87"/>
      <c r="ES27" s="87"/>
      <c r="ET27" s="88"/>
      <c r="EU27" s="86"/>
      <c r="EV27" s="87"/>
      <c r="EW27" s="87"/>
      <c r="EX27" s="87"/>
      <c r="EY27" s="87"/>
      <c r="EZ27" s="87"/>
      <c r="FA27" s="87"/>
      <c r="FB27" s="87"/>
      <c r="FC27" s="87"/>
      <c r="FD27" s="86"/>
      <c r="FE27" s="87"/>
      <c r="FF27" s="87"/>
      <c r="FG27" s="87"/>
      <c r="FH27" s="87"/>
      <c r="FI27" s="87"/>
      <c r="FJ27" s="87"/>
      <c r="FK27" s="87"/>
      <c r="FL27" s="88"/>
      <c r="FM27" s="86"/>
      <c r="FN27" s="87"/>
      <c r="FO27" s="87"/>
      <c r="FP27" s="87"/>
      <c r="FQ27" s="87"/>
      <c r="FR27" s="87"/>
      <c r="FS27" s="87"/>
      <c r="FT27" s="87"/>
      <c r="FU27" s="87"/>
    </row>
    <row r="28" spans="1:177" s="3" customFormat="1" ht="27.75" customHeight="1">
      <c r="A28" s="84" t="s">
        <v>249</v>
      </c>
      <c r="B28" s="84"/>
      <c r="C28" s="84"/>
      <c r="D28" s="84"/>
      <c r="E28" s="84"/>
      <c r="F28" s="84"/>
      <c r="G28" s="85" t="s">
        <v>250</v>
      </c>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110"/>
      <c r="AJ28" s="86" t="s">
        <v>245</v>
      </c>
      <c r="AK28" s="87"/>
      <c r="AL28" s="87"/>
      <c r="AM28" s="87"/>
      <c r="AN28" s="87"/>
      <c r="AO28" s="87"/>
      <c r="AP28" s="87"/>
      <c r="AQ28" s="87"/>
      <c r="AR28" s="87"/>
      <c r="AS28" s="87"/>
      <c r="AT28" s="87"/>
      <c r="AU28" s="87"/>
      <c r="AV28" s="87"/>
      <c r="AW28" s="87"/>
      <c r="AX28" s="87"/>
      <c r="AY28" s="88"/>
      <c r="AZ28" s="86"/>
      <c r="BA28" s="87"/>
      <c r="BB28" s="87"/>
      <c r="BC28" s="87"/>
      <c r="BD28" s="87"/>
      <c r="BE28" s="87"/>
      <c r="BF28" s="87"/>
      <c r="BG28" s="87"/>
      <c r="BH28" s="88"/>
      <c r="BI28" s="86"/>
      <c r="BJ28" s="87"/>
      <c r="BK28" s="87"/>
      <c r="BL28" s="87"/>
      <c r="BM28" s="87"/>
      <c r="BN28" s="87"/>
      <c r="BO28" s="87"/>
      <c r="BP28" s="87"/>
      <c r="BQ28" s="88"/>
      <c r="BR28" s="86"/>
      <c r="BS28" s="87"/>
      <c r="BT28" s="87"/>
      <c r="BU28" s="87"/>
      <c r="BV28" s="87"/>
      <c r="BW28" s="87"/>
      <c r="BX28" s="87"/>
      <c r="BY28" s="87"/>
      <c r="BZ28" s="88"/>
      <c r="CA28" s="86"/>
      <c r="CB28" s="87"/>
      <c r="CC28" s="87"/>
      <c r="CD28" s="87"/>
      <c r="CE28" s="87"/>
      <c r="CF28" s="87"/>
      <c r="CG28" s="87"/>
      <c r="CH28" s="87"/>
      <c r="CI28" s="88"/>
      <c r="CJ28" s="86"/>
      <c r="CK28" s="87"/>
      <c r="CL28" s="87"/>
      <c r="CM28" s="87"/>
      <c r="CN28" s="87"/>
      <c r="CO28" s="87"/>
      <c r="CP28" s="87"/>
      <c r="CQ28" s="87"/>
      <c r="CR28" s="88"/>
      <c r="CS28" s="86"/>
      <c r="CT28" s="87"/>
      <c r="CU28" s="87"/>
      <c r="CV28" s="87"/>
      <c r="CW28" s="87"/>
      <c r="CX28" s="87"/>
      <c r="CY28" s="87"/>
      <c r="CZ28" s="87"/>
      <c r="DA28" s="87"/>
      <c r="DB28" s="86"/>
      <c r="DC28" s="87"/>
      <c r="DD28" s="87"/>
      <c r="DE28" s="87"/>
      <c r="DF28" s="87"/>
      <c r="DG28" s="87"/>
      <c r="DH28" s="87"/>
      <c r="DI28" s="87"/>
      <c r="DJ28" s="88"/>
      <c r="DK28" s="86"/>
      <c r="DL28" s="87"/>
      <c r="DM28" s="87"/>
      <c r="DN28" s="87"/>
      <c r="DO28" s="87"/>
      <c r="DP28" s="87"/>
      <c r="DQ28" s="87"/>
      <c r="DR28" s="87"/>
      <c r="DS28" s="87"/>
      <c r="DT28" s="86"/>
      <c r="DU28" s="87"/>
      <c r="DV28" s="87"/>
      <c r="DW28" s="87"/>
      <c r="DX28" s="87"/>
      <c r="DY28" s="87"/>
      <c r="DZ28" s="87"/>
      <c r="EA28" s="87"/>
      <c r="EB28" s="88"/>
      <c r="EC28" s="86"/>
      <c r="ED28" s="87"/>
      <c r="EE28" s="87"/>
      <c r="EF28" s="87"/>
      <c r="EG28" s="87"/>
      <c r="EH28" s="87"/>
      <c r="EI28" s="87"/>
      <c r="EJ28" s="87"/>
      <c r="EK28" s="87"/>
      <c r="EL28" s="86"/>
      <c r="EM28" s="87"/>
      <c r="EN28" s="87"/>
      <c r="EO28" s="87"/>
      <c r="EP28" s="87"/>
      <c r="EQ28" s="87"/>
      <c r="ER28" s="87"/>
      <c r="ES28" s="87"/>
      <c r="ET28" s="88"/>
      <c r="EU28" s="86"/>
      <c r="EV28" s="87"/>
      <c r="EW28" s="87"/>
      <c r="EX28" s="87"/>
      <c r="EY28" s="87"/>
      <c r="EZ28" s="87"/>
      <c r="FA28" s="87"/>
      <c r="FB28" s="87"/>
      <c r="FC28" s="87"/>
      <c r="FD28" s="86"/>
      <c r="FE28" s="87"/>
      <c r="FF28" s="87"/>
      <c r="FG28" s="87"/>
      <c r="FH28" s="87"/>
      <c r="FI28" s="87"/>
      <c r="FJ28" s="87"/>
      <c r="FK28" s="87"/>
      <c r="FL28" s="88"/>
      <c r="FM28" s="86"/>
      <c r="FN28" s="87"/>
      <c r="FO28" s="87"/>
      <c r="FP28" s="87"/>
      <c r="FQ28" s="87"/>
      <c r="FR28" s="87"/>
      <c r="FS28" s="87"/>
      <c r="FT28" s="87"/>
      <c r="FU28" s="87"/>
    </row>
    <row r="29" spans="1:177" s="3" customFormat="1" ht="16.5" customHeight="1">
      <c r="A29" s="84"/>
      <c r="B29" s="84"/>
      <c r="C29" s="84"/>
      <c r="D29" s="84"/>
      <c r="E29" s="84"/>
      <c r="F29" s="84"/>
      <c r="G29" s="121" t="s">
        <v>251</v>
      </c>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2"/>
      <c r="AJ29" s="86" t="s">
        <v>245</v>
      </c>
      <c r="AK29" s="87"/>
      <c r="AL29" s="87"/>
      <c r="AM29" s="87"/>
      <c r="AN29" s="87"/>
      <c r="AO29" s="87"/>
      <c r="AP29" s="87"/>
      <c r="AQ29" s="87"/>
      <c r="AR29" s="87"/>
      <c r="AS29" s="87"/>
      <c r="AT29" s="87"/>
      <c r="AU29" s="87"/>
      <c r="AV29" s="87"/>
      <c r="AW29" s="87"/>
      <c r="AX29" s="87"/>
      <c r="AY29" s="88"/>
      <c r="AZ29" s="86"/>
      <c r="BA29" s="87"/>
      <c r="BB29" s="87"/>
      <c r="BC29" s="87"/>
      <c r="BD29" s="87"/>
      <c r="BE29" s="87"/>
      <c r="BF29" s="87"/>
      <c r="BG29" s="87"/>
      <c r="BH29" s="88"/>
      <c r="BI29" s="86"/>
      <c r="BJ29" s="87"/>
      <c r="BK29" s="87"/>
      <c r="BL29" s="87"/>
      <c r="BM29" s="87"/>
      <c r="BN29" s="87"/>
      <c r="BO29" s="87"/>
      <c r="BP29" s="87"/>
      <c r="BQ29" s="88"/>
      <c r="BR29" s="86"/>
      <c r="BS29" s="87"/>
      <c r="BT29" s="87"/>
      <c r="BU29" s="87"/>
      <c r="BV29" s="87"/>
      <c r="BW29" s="87"/>
      <c r="BX29" s="87"/>
      <c r="BY29" s="87"/>
      <c r="BZ29" s="88"/>
      <c r="CA29" s="86"/>
      <c r="CB29" s="87"/>
      <c r="CC29" s="87"/>
      <c r="CD29" s="87"/>
      <c r="CE29" s="87"/>
      <c r="CF29" s="87"/>
      <c r="CG29" s="87"/>
      <c r="CH29" s="87"/>
      <c r="CI29" s="88"/>
      <c r="CJ29" s="86"/>
      <c r="CK29" s="87"/>
      <c r="CL29" s="87"/>
      <c r="CM29" s="87"/>
      <c r="CN29" s="87"/>
      <c r="CO29" s="87"/>
      <c r="CP29" s="87"/>
      <c r="CQ29" s="87"/>
      <c r="CR29" s="88"/>
      <c r="CS29" s="86"/>
      <c r="CT29" s="87"/>
      <c r="CU29" s="87"/>
      <c r="CV29" s="87"/>
      <c r="CW29" s="87"/>
      <c r="CX29" s="87"/>
      <c r="CY29" s="87"/>
      <c r="CZ29" s="87"/>
      <c r="DA29" s="87"/>
      <c r="DB29" s="86"/>
      <c r="DC29" s="87"/>
      <c r="DD29" s="87"/>
      <c r="DE29" s="87"/>
      <c r="DF29" s="87"/>
      <c r="DG29" s="87"/>
      <c r="DH29" s="87"/>
      <c r="DI29" s="87"/>
      <c r="DJ29" s="88"/>
      <c r="DK29" s="86"/>
      <c r="DL29" s="87"/>
      <c r="DM29" s="87"/>
      <c r="DN29" s="87"/>
      <c r="DO29" s="87"/>
      <c r="DP29" s="87"/>
      <c r="DQ29" s="87"/>
      <c r="DR29" s="87"/>
      <c r="DS29" s="87"/>
      <c r="DT29" s="86"/>
      <c r="DU29" s="87"/>
      <c r="DV29" s="87"/>
      <c r="DW29" s="87"/>
      <c r="DX29" s="87"/>
      <c r="DY29" s="87"/>
      <c r="DZ29" s="87"/>
      <c r="EA29" s="87"/>
      <c r="EB29" s="88"/>
      <c r="EC29" s="86"/>
      <c r="ED29" s="87"/>
      <c r="EE29" s="87"/>
      <c r="EF29" s="87"/>
      <c r="EG29" s="87"/>
      <c r="EH29" s="87"/>
      <c r="EI29" s="87"/>
      <c r="EJ29" s="87"/>
      <c r="EK29" s="87"/>
      <c r="EL29" s="86"/>
      <c r="EM29" s="87"/>
      <c r="EN29" s="87"/>
      <c r="EO29" s="87"/>
      <c r="EP29" s="87"/>
      <c r="EQ29" s="87"/>
      <c r="ER29" s="87"/>
      <c r="ES29" s="87"/>
      <c r="ET29" s="88"/>
      <c r="EU29" s="86"/>
      <c r="EV29" s="87"/>
      <c r="EW29" s="87"/>
      <c r="EX29" s="87"/>
      <c r="EY29" s="87"/>
      <c r="EZ29" s="87"/>
      <c r="FA29" s="87"/>
      <c r="FB29" s="87"/>
      <c r="FC29" s="87"/>
      <c r="FD29" s="86"/>
      <c r="FE29" s="87"/>
      <c r="FF29" s="87"/>
      <c r="FG29" s="87"/>
      <c r="FH29" s="87"/>
      <c r="FI29" s="87"/>
      <c r="FJ29" s="87"/>
      <c r="FK29" s="87"/>
      <c r="FL29" s="88"/>
      <c r="FM29" s="86"/>
      <c r="FN29" s="87"/>
      <c r="FO29" s="87"/>
      <c r="FP29" s="87"/>
      <c r="FQ29" s="87"/>
      <c r="FR29" s="87"/>
      <c r="FS29" s="87"/>
      <c r="FT29" s="87"/>
      <c r="FU29" s="87"/>
    </row>
    <row r="30" spans="1:177" s="3" customFormat="1" ht="16.5" customHeight="1">
      <c r="A30" s="84"/>
      <c r="B30" s="84"/>
      <c r="C30" s="84"/>
      <c r="D30" s="84"/>
      <c r="E30" s="84"/>
      <c r="F30" s="84"/>
      <c r="G30" s="121" t="s">
        <v>252</v>
      </c>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2"/>
      <c r="AJ30" s="86" t="s">
        <v>245</v>
      </c>
      <c r="AK30" s="87"/>
      <c r="AL30" s="87"/>
      <c r="AM30" s="87"/>
      <c r="AN30" s="87"/>
      <c r="AO30" s="87"/>
      <c r="AP30" s="87"/>
      <c r="AQ30" s="87"/>
      <c r="AR30" s="87"/>
      <c r="AS30" s="87"/>
      <c r="AT30" s="87"/>
      <c r="AU30" s="87"/>
      <c r="AV30" s="87"/>
      <c r="AW30" s="87"/>
      <c r="AX30" s="87"/>
      <c r="AY30" s="88"/>
      <c r="AZ30" s="86"/>
      <c r="BA30" s="87"/>
      <c r="BB30" s="87"/>
      <c r="BC30" s="87"/>
      <c r="BD30" s="87"/>
      <c r="BE30" s="87"/>
      <c r="BF30" s="87"/>
      <c r="BG30" s="87"/>
      <c r="BH30" s="88"/>
      <c r="BI30" s="86"/>
      <c r="BJ30" s="87"/>
      <c r="BK30" s="87"/>
      <c r="BL30" s="87"/>
      <c r="BM30" s="87"/>
      <c r="BN30" s="87"/>
      <c r="BO30" s="87"/>
      <c r="BP30" s="87"/>
      <c r="BQ30" s="88"/>
      <c r="BR30" s="86"/>
      <c r="BS30" s="87"/>
      <c r="BT30" s="87"/>
      <c r="BU30" s="87"/>
      <c r="BV30" s="87"/>
      <c r="BW30" s="87"/>
      <c r="BX30" s="87"/>
      <c r="BY30" s="87"/>
      <c r="BZ30" s="88"/>
      <c r="CA30" s="86"/>
      <c r="CB30" s="87"/>
      <c r="CC30" s="87"/>
      <c r="CD30" s="87"/>
      <c r="CE30" s="87"/>
      <c r="CF30" s="87"/>
      <c r="CG30" s="87"/>
      <c r="CH30" s="87"/>
      <c r="CI30" s="88"/>
      <c r="CJ30" s="86"/>
      <c r="CK30" s="87"/>
      <c r="CL30" s="87"/>
      <c r="CM30" s="87"/>
      <c r="CN30" s="87"/>
      <c r="CO30" s="87"/>
      <c r="CP30" s="87"/>
      <c r="CQ30" s="87"/>
      <c r="CR30" s="88"/>
      <c r="CS30" s="86"/>
      <c r="CT30" s="87"/>
      <c r="CU30" s="87"/>
      <c r="CV30" s="87"/>
      <c r="CW30" s="87"/>
      <c r="CX30" s="87"/>
      <c r="CY30" s="87"/>
      <c r="CZ30" s="87"/>
      <c r="DA30" s="87"/>
      <c r="DB30" s="86"/>
      <c r="DC30" s="87"/>
      <c r="DD30" s="87"/>
      <c r="DE30" s="87"/>
      <c r="DF30" s="87"/>
      <c r="DG30" s="87"/>
      <c r="DH30" s="87"/>
      <c r="DI30" s="87"/>
      <c r="DJ30" s="88"/>
      <c r="DK30" s="86"/>
      <c r="DL30" s="87"/>
      <c r="DM30" s="87"/>
      <c r="DN30" s="87"/>
      <c r="DO30" s="87"/>
      <c r="DP30" s="87"/>
      <c r="DQ30" s="87"/>
      <c r="DR30" s="87"/>
      <c r="DS30" s="87"/>
      <c r="DT30" s="86"/>
      <c r="DU30" s="87"/>
      <c r="DV30" s="87"/>
      <c r="DW30" s="87"/>
      <c r="DX30" s="87"/>
      <c r="DY30" s="87"/>
      <c r="DZ30" s="87"/>
      <c r="EA30" s="87"/>
      <c r="EB30" s="88"/>
      <c r="EC30" s="86"/>
      <c r="ED30" s="87"/>
      <c r="EE30" s="87"/>
      <c r="EF30" s="87"/>
      <c r="EG30" s="87"/>
      <c r="EH30" s="87"/>
      <c r="EI30" s="87"/>
      <c r="EJ30" s="87"/>
      <c r="EK30" s="87"/>
      <c r="EL30" s="86"/>
      <c r="EM30" s="87"/>
      <c r="EN30" s="87"/>
      <c r="EO30" s="87"/>
      <c r="EP30" s="87"/>
      <c r="EQ30" s="87"/>
      <c r="ER30" s="87"/>
      <c r="ES30" s="87"/>
      <c r="ET30" s="88"/>
      <c r="EU30" s="86"/>
      <c r="EV30" s="87"/>
      <c r="EW30" s="87"/>
      <c r="EX30" s="87"/>
      <c r="EY30" s="87"/>
      <c r="EZ30" s="87"/>
      <c r="FA30" s="87"/>
      <c r="FB30" s="87"/>
      <c r="FC30" s="87"/>
      <c r="FD30" s="86"/>
      <c r="FE30" s="87"/>
      <c r="FF30" s="87"/>
      <c r="FG30" s="87"/>
      <c r="FH30" s="87"/>
      <c r="FI30" s="87"/>
      <c r="FJ30" s="87"/>
      <c r="FK30" s="87"/>
      <c r="FL30" s="88"/>
      <c r="FM30" s="86"/>
      <c r="FN30" s="87"/>
      <c r="FO30" s="87"/>
      <c r="FP30" s="87"/>
      <c r="FQ30" s="87"/>
      <c r="FR30" s="87"/>
      <c r="FS30" s="87"/>
      <c r="FT30" s="87"/>
      <c r="FU30" s="87"/>
    </row>
    <row r="31" spans="1:177" s="3" customFormat="1" ht="16.5" customHeight="1">
      <c r="A31" s="84"/>
      <c r="B31" s="84"/>
      <c r="C31" s="84"/>
      <c r="D31" s="84"/>
      <c r="E31" s="84"/>
      <c r="F31" s="84"/>
      <c r="G31" s="121" t="s">
        <v>253</v>
      </c>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c r="AJ31" s="86" t="s">
        <v>245</v>
      </c>
      <c r="AK31" s="87"/>
      <c r="AL31" s="87"/>
      <c r="AM31" s="87"/>
      <c r="AN31" s="87"/>
      <c r="AO31" s="87"/>
      <c r="AP31" s="87"/>
      <c r="AQ31" s="87"/>
      <c r="AR31" s="87"/>
      <c r="AS31" s="87"/>
      <c r="AT31" s="87"/>
      <c r="AU31" s="87"/>
      <c r="AV31" s="87"/>
      <c r="AW31" s="87"/>
      <c r="AX31" s="87"/>
      <c r="AY31" s="88"/>
      <c r="AZ31" s="86"/>
      <c r="BA31" s="87"/>
      <c r="BB31" s="87"/>
      <c r="BC31" s="87"/>
      <c r="BD31" s="87"/>
      <c r="BE31" s="87"/>
      <c r="BF31" s="87"/>
      <c r="BG31" s="87"/>
      <c r="BH31" s="88"/>
      <c r="BI31" s="86"/>
      <c r="BJ31" s="87"/>
      <c r="BK31" s="87"/>
      <c r="BL31" s="87"/>
      <c r="BM31" s="87"/>
      <c r="BN31" s="87"/>
      <c r="BO31" s="87"/>
      <c r="BP31" s="87"/>
      <c r="BQ31" s="88"/>
      <c r="BR31" s="86"/>
      <c r="BS31" s="87"/>
      <c r="BT31" s="87"/>
      <c r="BU31" s="87"/>
      <c r="BV31" s="87"/>
      <c r="BW31" s="87"/>
      <c r="BX31" s="87"/>
      <c r="BY31" s="87"/>
      <c r="BZ31" s="88"/>
      <c r="CA31" s="86"/>
      <c r="CB31" s="87"/>
      <c r="CC31" s="87"/>
      <c r="CD31" s="87"/>
      <c r="CE31" s="87"/>
      <c r="CF31" s="87"/>
      <c r="CG31" s="87"/>
      <c r="CH31" s="87"/>
      <c r="CI31" s="88"/>
      <c r="CJ31" s="86"/>
      <c r="CK31" s="87"/>
      <c r="CL31" s="87"/>
      <c r="CM31" s="87"/>
      <c r="CN31" s="87"/>
      <c r="CO31" s="87"/>
      <c r="CP31" s="87"/>
      <c r="CQ31" s="87"/>
      <c r="CR31" s="88"/>
      <c r="CS31" s="86"/>
      <c r="CT31" s="87"/>
      <c r="CU31" s="87"/>
      <c r="CV31" s="87"/>
      <c r="CW31" s="87"/>
      <c r="CX31" s="87"/>
      <c r="CY31" s="87"/>
      <c r="CZ31" s="87"/>
      <c r="DA31" s="87"/>
      <c r="DB31" s="86"/>
      <c r="DC31" s="87"/>
      <c r="DD31" s="87"/>
      <c r="DE31" s="87"/>
      <c r="DF31" s="87"/>
      <c r="DG31" s="87"/>
      <c r="DH31" s="87"/>
      <c r="DI31" s="87"/>
      <c r="DJ31" s="88"/>
      <c r="DK31" s="86"/>
      <c r="DL31" s="87"/>
      <c r="DM31" s="87"/>
      <c r="DN31" s="87"/>
      <c r="DO31" s="87"/>
      <c r="DP31" s="87"/>
      <c r="DQ31" s="87"/>
      <c r="DR31" s="87"/>
      <c r="DS31" s="87"/>
      <c r="DT31" s="86"/>
      <c r="DU31" s="87"/>
      <c r="DV31" s="87"/>
      <c r="DW31" s="87"/>
      <c r="DX31" s="87"/>
      <c r="DY31" s="87"/>
      <c r="DZ31" s="87"/>
      <c r="EA31" s="87"/>
      <c r="EB31" s="88"/>
      <c r="EC31" s="86"/>
      <c r="ED31" s="87"/>
      <c r="EE31" s="87"/>
      <c r="EF31" s="87"/>
      <c r="EG31" s="87"/>
      <c r="EH31" s="87"/>
      <c r="EI31" s="87"/>
      <c r="EJ31" s="87"/>
      <c r="EK31" s="87"/>
      <c r="EL31" s="86"/>
      <c r="EM31" s="87"/>
      <c r="EN31" s="87"/>
      <c r="EO31" s="87"/>
      <c r="EP31" s="87"/>
      <c r="EQ31" s="87"/>
      <c r="ER31" s="87"/>
      <c r="ES31" s="87"/>
      <c r="ET31" s="88"/>
      <c r="EU31" s="86"/>
      <c r="EV31" s="87"/>
      <c r="EW31" s="87"/>
      <c r="EX31" s="87"/>
      <c r="EY31" s="87"/>
      <c r="EZ31" s="87"/>
      <c r="FA31" s="87"/>
      <c r="FB31" s="87"/>
      <c r="FC31" s="87"/>
      <c r="FD31" s="86"/>
      <c r="FE31" s="87"/>
      <c r="FF31" s="87"/>
      <c r="FG31" s="87"/>
      <c r="FH31" s="87"/>
      <c r="FI31" s="87"/>
      <c r="FJ31" s="87"/>
      <c r="FK31" s="87"/>
      <c r="FL31" s="88"/>
      <c r="FM31" s="86"/>
      <c r="FN31" s="87"/>
      <c r="FO31" s="87"/>
      <c r="FP31" s="87"/>
      <c r="FQ31" s="87"/>
      <c r="FR31" s="87"/>
      <c r="FS31" s="87"/>
      <c r="FT31" s="87"/>
      <c r="FU31" s="87"/>
    </row>
    <row r="32" spans="1:177" s="3" customFormat="1" ht="16.5" customHeight="1">
      <c r="A32" s="84"/>
      <c r="B32" s="84"/>
      <c r="C32" s="84"/>
      <c r="D32" s="84"/>
      <c r="E32" s="84"/>
      <c r="F32" s="84"/>
      <c r="G32" s="121" t="s">
        <v>254</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2"/>
      <c r="AJ32" s="86" t="s">
        <v>245</v>
      </c>
      <c r="AK32" s="87"/>
      <c r="AL32" s="87"/>
      <c r="AM32" s="87"/>
      <c r="AN32" s="87"/>
      <c r="AO32" s="87"/>
      <c r="AP32" s="87"/>
      <c r="AQ32" s="87"/>
      <c r="AR32" s="87"/>
      <c r="AS32" s="87"/>
      <c r="AT32" s="87"/>
      <c r="AU32" s="87"/>
      <c r="AV32" s="87"/>
      <c r="AW32" s="87"/>
      <c r="AX32" s="87"/>
      <c r="AY32" s="88"/>
      <c r="AZ32" s="86"/>
      <c r="BA32" s="87"/>
      <c r="BB32" s="87"/>
      <c r="BC32" s="87"/>
      <c r="BD32" s="87"/>
      <c r="BE32" s="87"/>
      <c r="BF32" s="87"/>
      <c r="BG32" s="87"/>
      <c r="BH32" s="88"/>
      <c r="BI32" s="86"/>
      <c r="BJ32" s="87"/>
      <c r="BK32" s="87"/>
      <c r="BL32" s="87"/>
      <c r="BM32" s="87"/>
      <c r="BN32" s="87"/>
      <c r="BO32" s="87"/>
      <c r="BP32" s="87"/>
      <c r="BQ32" s="88"/>
      <c r="BR32" s="86"/>
      <c r="BS32" s="87"/>
      <c r="BT32" s="87"/>
      <c r="BU32" s="87"/>
      <c r="BV32" s="87"/>
      <c r="BW32" s="87"/>
      <c r="BX32" s="87"/>
      <c r="BY32" s="87"/>
      <c r="BZ32" s="88"/>
      <c r="CA32" s="86"/>
      <c r="CB32" s="87"/>
      <c r="CC32" s="87"/>
      <c r="CD32" s="87"/>
      <c r="CE32" s="87"/>
      <c r="CF32" s="87"/>
      <c r="CG32" s="87"/>
      <c r="CH32" s="87"/>
      <c r="CI32" s="88"/>
      <c r="CJ32" s="86"/>
      <c r="CK32" s="87"/>
      <c r="CL32" s="87"/>
      <c r="CM32" s="87"/>
      <c r="CN32" s="87"/>
      <c r="CO32" s="87"/>
      <c r="CP32" s="87"/>
      <c r="CQ32" s="87"/>
      <c r="CR32" s="88"/>
      <c r="CS32" s="86"/>
      <c r="CT32" s="87"/>
      <c r="CU32" s="87"/>
      <c r="CV32" s="87"/>
      <c r="CW32" s="87"/>
      <c r="CX32" s="87"/>
      <c r="CY32" s="87"/>
      <c r="CZ32" s="87"/>
      <c r="DA32" s="87"/>
      <c r="DB32" s="86"/>
      <c r="DC32" s="87"/>
      <c r="DD32" s="87"/>
      <c r="DE32" s="87"/>
      <c r="DF32" s="87"/>
      <c r="DG32" s="87"/>
      <c r="DH32" s="87"/>
      <c r="DI32" s="87"/>
      <c r="DJ32" s="88"/>
      <c r="DK32" s="86"/>
      <c r="DL32" s="87"/>
      <c r="DM32" s="87"/>
      <c r="DN32" s="87"/>
      <c r="DO32" s="87"/>
      <c r="DP32" s="87"/>
      <c r="DQ32" s="87"/>
      <c r="DR32" s="87"/>
      <c r="DS32" s="87"/>
      <c r="DT32" s="86"/>
      <c r="DU32" s="87"/>
      <c r="DV32" s="87"/>
      <c r="DW32" s="87"/>
      <c r="DX32" s="87"/>
      <c r="DY32" s="87"/>
      <c r="DZ32" s="87"/>
      <c r="EA32" s="87"/>
      <c r="EB32" s="88"/>
      <c r="EC32" s="86"/>
      <c r="ED32" s="87"/>
      <c r="EE32" s="87"/>
      <c r="EF32" s="87"/>
      <c r="EG32" s="87"/>
      <c r="EH32" s="87"/>
      <c r="EI32" s="87"/>
      <c r="EJ32" s="87"/>
      <c r="EK32" s="87"/>
      <c r="EL32" s="86"/>
      <c r="EM32" s="87"/>
      <c r="EN32" s="87"/>
      <c r="EO32" s="87"/>
      <c r="EP32" s="87"/>
      <c r="EQ32" s="87"/>
      <c r="ER32" s="87"/>
      <c r="ES32" s="87"/>
      <c r="ET32" s="88"/>
      <c r="EU32" s="86"/>
      <c r="EV32" s="87"/>
      <c r="EW32" s="87"/>
      <c r="EX32" s="87"/>
      <c r="EY32" s="87"/>
      <c r="EZ32" s="87"/>
      <c r="FA32" s="87"/>
      <c r="FB32" s="87"/>
      <c r="FC32" s="87"/>
      <c r="FD32" s="86"/>
      <c r="FE32" s="87"/>
      <c r="FF32" s="87"/>
      <c r="FG32" s="87"/>
      <c r="FH32" s="87"/>
      <c r="FI32" s="87"/>
      <c r="FJ32" s="87"/>
      <c r="FK32" s="87"/>
      <c r="FL32" s="88"/>
      <c r="FM32" s="86"/>
      <c r="FN32" s="87"/>
      <c r="FO32" s="87"/>
      <c r="FP32" s="87"/>
      <c r="FQ32" s="87"/>
      <c r="FR32" s="87"/>
      <c r="FS32" s="87"/>
      <c r="FT32" s="87"/>
      <c r="FU32" s="87"/>
    </row>
    <row r="33" spans="1:177" s="3" customFormat="1" ht="27.75" customHeight="1">
      <c r="A33" s="84" t="s">
        <v>255</v>
      </c>
      <c r="B33" s="84"/>
      <c r="C33" s="84"/>
      <c r="D33" s="84"/>
      <c r="E33" s="84"/>
      <c r="F33" s="84"/>
      <c r="G33" s="85" t="s">
        <v>256</v>
      </c>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110"/>
      <c r="AJ33" s="86" t="s">
        <v>245</v>
      </c>
      <c r="AK33" s="87"/>
      <c r="AL33" s="87"/>
      <c r="AM33" s="87"/>
      <c r="AN33" s="87"/>
      <c r="AO33" s="87"/>
      <c r="AP33" s="87"/>
      <c r="AQ33" s="87"/>
      <c r="AR33" s="87"/>
      <c r="AS33" s="87"/>
      <c r="AT33" s="87"/>
      <c r="AU33" s="87"/>
      <c r="AV33" s="87"/>
      <c r="AW33" s="87"/>
      <c r="AX33" s="87"/>
      <c r="AY33" s="88"/>
      <c r="AZ33" s="86"/>
      <c r="BA33" s="87"/>
      <c r="BB33" s="87"/>
      <c r="BC33" s="87"/>
      <c r="BD33" s="87"/>
      <c r="BE33" s="87"/>
      <c r="BF33" s="87"/>
      <c r="BG33" s="87"/>
      <c r="BH33" s="88"/>
      <c r="BI33" s="86"/>
      <c r="BJ33" s="87"/>
      <c r="BK33" s="87"/>
      <c r="BL33" s="87"/>
      <c r="BM33" s="87"/>
      <c r="BN33" s="87"/>
      <c r="BO33" s="87"/>
      <c r="BP33" s="87"/>
      <c r="BQ33" s="88"/>
      <c r="BR33" s="86"/>
      <c r="BS33" s="87"/>
      <c r="BT33" s="87"/>
      <c r="BU33" s="87"/>
      <c r="BV33" s="87"/>
      <c r="BW33" s="87"/>
      <c r="BX33" s="87"/>
      <c r="BY33" s="87"/>
      <c r="BZ33" s="88"/>
      <c r="CA33" s="86"/>
      <c r="CB33" s="87"/>
      <c r="CC33" s="87"/>
      <c r="CD33" s="87"/>
      <c r="CE33" s="87"/>
      <c r="CF33" s="87"/>
      <c r="CG33" s="87"/>
      <c r="CH33" s="87"/>
      <c r="CI33" s="88"/>
      <c r="CJ33" s="86"/>
      <c r="CK33" s="87"/>
      <c r="CL33" s="87"/>
      <c r="CM33" s="87"/>
      <c r="CN33" s="87"/>
      <c r="CO33" s="87"/>
      <c r="CP33" s="87"/>
      <c r="CQ33" s="87"/>
      <c r="CR33" s="88"/>
      <c r="CS33" s="86"/>
      <c r="CT33" s="87"/>
      <c r="CU33" s="87"/>
      <c r="CV33" s="87"/>
      <c r="CW33" s="87"/>
      <c r="CX33" s="87"/>
      <c r="CY33" s="87"/>
      <c r="CZ33" s="87"/>
      <c r="DA33" s="87"/>
      <c r="DB33" s="86"/>
      <c r="DC33" s="87"/>
      <c r="DD33" s="87"/>
      <c r="DE33" s="87"/>
      <c r="DF33" s="87"/>
      <c r="DG33" s="87"/>
      <c r="DH33" s="87"/>
      <c r="DI33" s="87"/>
      <c r="DJ33" s="88"/>
      <c r="DK33" s="86"/>
      <c r="DL33" s="87"/>
      <c r="DM33" s="87"/>
      <c r="DN33" s="87"/>
      <c r="DO33" s="87"/>
      <c r="DP33" s="87"/>
      <c r="DQ33" s="87"/>
      <c r="DR33" s="87"/>
      <c r="DS33" s="87"/>
      <c r="DT33" s="86"/>
      <c r="DU33" s="87"/>
      <c r="DV33" s="87"/>
      <c r="DW33" s="87"/>
      <c r="DX33" s="87"/>
      <c r="DY33" s="87"/>
      <c r="DZ33" s="87"/>
      <c r="EA33" s="87"/>
      <c r="EB33" s="88"/>
      <c r="EC33" s="86"/>
      <c r="ED33" s="87"/>
      <c r="EE33" s="87"/>
      <c r="EF33" s="87"/>
      <c r="EG33" s="87"/>
      <c r="EH33" s="87"/>
      <c r="EI33" s="87"/>
      <c r="EJ33" s="87"/>
      <c r="EK33" s="87"/>
      <c r="EL33" s="86"/>
      <c r="EM33" s="87"/>
      <c r="EN33" s="87"/>
      <c r="EO33" s="87"/>
      <c r="EP33" s="87"/>
      <c r="EQ33" s="87"/>
      <c r="ER33" s="87"/>
      <c r="ES33" s="87"/>
      <c r="ET33" s="88"/>
      <c r="EU33" s="86"/>
      <c r="EV33" s="87"/>
      <c r="EW33" s="87"/>
      <c r="EX33" s="87"/>
      <c r="EY33" s="87"/>
      <c r="EZ33" s="87"/>
      <c r="FA33" s="87"/>
      <c r="FB33" s="87"/>
      <c r="FC33" s="87"/>
      <c r="FD33" s="86"/>
      <c r="FE33" s="87"/>
      <c r="FF33" s="87"/>
      <c r="FG33" s="87"/>
      <c r="FH33" s="87"/>
      <c r="FI33" s="87"/>
      <c r="FJ33" s="87"/>
      <c r="FK33" s="87"/>
      <c r="FL33" s="88"/>
      <c r="FM33" s="86"/>
      <c r="FN33" s="87"/>
      <c r="FO33" s="87"/>
      <c r="FP33" s="87"/>
      <c r="FQ33" s="87"/>
      <c r="FR33" s="87"/>
      <c r="FS33" s="87"/>
      <c r="FT33" s="87"/>
      <c r="FU33" s="87"/>
    </row>
    <row r="34" spans="1:177" s="3" customFormat="1" ht="27.75" customHeight="1">
      <c r="A34" s="84" t="s">
        <v>72</v>
      </c>
      <c r="B34" s="84"/>
      <c r="C34" s="84"/>
      <c r="D34" s="84"/>
      <c r="E34" s="84"/>
      <c r="F34" s="84"/>
      <c r="G34" s="85" t="s">
        <v>257</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110"/>
      <c r="AJ34" s="86"/>
      <c r="AK34" s="87"/>
      <c r="AL34" s="87"/>
      <c r="AM34" s="87"/>
      <c r="AN34" s="87"/>
      <c r="AO34" s="87"/>
      <c r="AP34" s="87"/>
      <c r="AQ34" s="87"/>
      <c r="AR34" s="87"/>
      <c r="AS34" s="87"/>
      <c r="AT34" s="87"/>
      <c r="AU34" s="87"/>
      <c r="AV34" s="87"/>
      <c r="AW34" s="87"/>
      <c r="AX34" s="87"/>
      <c r="AY34" s="88"/>
      <c r="AZ34" s="86"/>
      <c r="BA34" s="87"/>
      <c r="BB34" s="87"/>
      <c r="BC34" s="87"/>
      <c r="BD34" s="87"/>
      <c r="BE34" s="87"/>
      <c r="BF34" s="87"/>
      <c r="BG34" s="87"/>
      <c r="BH34" s="88"/>
      <c r="BI34" s="86"/>
      <c r="BJ34" s="87"/>
      <c r="BK34" s="87"/>
      <c r="BL34" s="87"/>
      <c r="BM34" s="87"/>
      <c r="BN34" s="87"/>
      <c r="BO34" s="87"/>
      <c r="BP34" s="87"/>
      <c r="BQ34" s="88"/>
      <c r="BR34" s="86"/>
      <c r="BS34" s="87"/>
      <c r="BT34" s="87"/>
      <c r="BU34" s="87"/>
      <c r="BV34" s="87"/>
      <c r="BW34" s="87"/>
      <c r="BX34" s="87"/>
      <c r="BY34" s="87"/>
      <c r="BZ34" s="88"/>
      <c r="CA34" s="86"/>
      <c r="CB34" s="87"/>
      <c r="CC34" s="87"/>
      <c r="CD34" s="87"/>
      <c r="CE34" s="87"/>
      <c r="CF34" s="87"/>
      <c r="CG34" s="87"/>
      <c r="CH34" s="87"/>
      <c r="CI34" s="88"/>
      <c r="CJ34" s="86"/>
      <c r="CK34" s="87"/>
      <c r="CL34" s="87"/>
      <c r="CM34" s="87"/>
      <c r="CN34" s="87"/>
      <c r="CO34" s="87"/>
      <c r="CP34" s="87"/>
      <c r="CQ34" s="87"/>
      <c r="CR34" s="88"/>
      <c r="CS34" s="86"/>
      <c r="CT34" s="87"/>
      <c r="CU34" s="87"/>
      <c r="CV34" s="87"/>
      <c r="CW34" s="87"/>
      <c r="CX34" s="87"/>
      <c r="CY34" s="87"/>
      <c r="CZ34" s="87"/>
      <c r="DA34" s="87"/>
      <c r="DB34" s="86"/>
      <c r="DC34" s="87"/>
      <c r="DD34" s="87"/>
      <c r="DE34" s="87"/>
      <c r="DF34" s="87"/>
      <c r="DG34" s="87"/>
      <c r="DH34" s="87"/>
      <c r="DI34" s="87"/>
      <c r="DJ34" s="88"/>
      <c r="DK34" s="86"/>
      <c r="DL34" s="87"/>
      <c r="DM34" s="87"/>
      <c r="DN34" s="87"/>
      <c r="DO34" s="87"/>
      <c r="DP34" s="87"/>
      <c r="DQ34" s="87"/>
      <c r="DR34" s="87"/>
      <c r="DS34" s="87"/>
      <c r="DT34" s="86"/>
      <c r="DU34" s="87"/>
      <c r="DV34" s="87"/>
      <c r="DW34" s="87"/>
      <c r="DX34" s="87"/>
      <c r="DY34" s="87"/>
      <c r="DZ34" s="87"/>
      <c r="EA34" s="87"/>
      <c r="EB34" s="88"/>
      <c r="EC34" s="86"/>
      <c r="ED34" s="87"/>
      <c r="EE34" s="87"/>
      <c r="EF34" s="87"/>
      <c r="EG34" s="87"/>
      <c r="EH34" s="87"/>
      <c r="EI34" s="87"/>
      <c r="EJ34" s="87"/>
      <c r="EK34" s="87"/>
      <c r="EL34" s="86"/>
      <c r="EM34" s="87"/>
      <c r="EN34" s="87"/>
      <c r="EO34" s="87"/>
      <c r="EP34" s="87"/>
      <c r="EQ34" s="87"/>
      <c r="ER34" s="87"/>
      <c r="ES34" s="87"/>
      <c r="ET34" s="88"/>
      <c r="EU34" s="86"/>
      <c r="EV34" s="87"/>
      <c r="EW34" s="87"/>
      <c r="EX34" s="87"/>
      <c r="EY34" s="87"/>
      <c r="EZ34" s="87"/>
      <c r="FA34" s="87"/>
      <c r="FB34" s="87"/>
      <c r="FC34" s="87"/>
      <c r="FD34" s="86"/>
      <c r="FE34" s="87"/>
      <c r="FF34" s="87"/>
      <c r="FG34" s="87"/>
      <c r="FH34" s="87"/>
      <c r="FI34" s="87"/>
      <c r="FJ34" s="87"/>
      <c r="FK34" s="87"/>
      <c r="FL34" s="88"/>
      <c r="FM34" s="86"/>
      <c r="FN34" s="87"/>
      <c r="FO34" s="87"/>
      <c r="FP34" s="87"/>
      <c r="FQ34" s="87"/>
      <c r="FR34" s="87"/>
      <c r="FS34" s="87"/>
      <c r="FT34" s="87"/>
      <c r="FU34" s="87"/>
    </row>
    <row r="35" spans="1:177" s="3" customFormat="1" ht="27.75" customHeight="1">
      <c r="A35" s="84" t="s">
        <v>74</v>
      </c>
      <c r="B35" s="84"/>
      <c r="C35" s="84"/>
      <c r="D35" s="84"/>
      <c r="E35" s="84"/>
      <c r="F35" s="84"/>
      <c r="G35" s="85" t="s">
        <v>259</v>
      </c>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110"/>
      <c r="AJ35" s="86" t="s">
        <v>258</v>
      </c>
      <c r="AK35" s="87"/>
      <c r="AL35" s="87"/>
      <c r="AM35" s="87"/>
      <c r="AN35" s="87"/>
      <c r="AO35" s="87"/>
      <c r="AP35" s="87"/>
      <c r="AQ35" s="87"/>
      <c r="AR35" s="87"/>
      <c r="AS35" s="87"/>
      <c r="AT35" s="87"/>
      <c r="AU35" s="87"/>
      <c r="AV35" s="87"/>
      <c r="AW35" s="87"/>
      <c r="AX35" s="87"/>
      <c r="AY35" s="88"/>
      <c r="AZ35" s="86"/>
      <c r="BA35" s="87"/>
      <c r="BB35" s="87"/>
      <c r="BC35" s="87"/>
      <c r="BD35" s="87"/>
      <c r="BE35" s="87"/>
      <c r="BF35" s="87"/>
      <c r="BG35" s="87"/>
      <c r="BH35" s="88"/>
      <c r="BI35" s="86"/>
      <c r="BJ35" s="87"/>
      <c r="BK35" s="87"/>
      <c r="BL35" s="87"/>
      <c r="BM35" s="87"/>
      <c r="BN35" s="87"/>
      <c r="BO35" s="87"/>
      <c r="BP35" s="87"/>
      <c r="BQ35" s="88"/>
      <c r="BR35" s="86"/>
      <c r="BS35" s="87"/>
      <c r="BT35" s="87"/>
      <c r="BU35" s="87"/>
      <c r="BV35" s="87"/>
      <c r="BW35" s="87"/>
      <c r="BX35" s="87"/>
      <c r="BY35" s="87"/>
      <c r="BZ35" s="88"/>
      <c r="CA35" s="86"/>
      <c r="CB35" s="87"/>
      <c r="CC35" s="87"/>
      <c r="CD35" s="87"/>
      <c r="CE35" s="87"/>
      <c r="CF35" s="87"/>
      <c r="CG35" s="87"/>
      <c r="CH35" s="87"/>
      <c r="CI35" s="88"/>
      <c r="CJ35" s="86"/>
      <c r="CK35" s="87"/>
      <c r="CL35" s="87"/>
      <c r="CM35" s="87"/>
      <c r="CN35" s="87"/>
      <c r="CO35" s="87"/>
      <c r="CP35" s="87"/>
      <c r="CQ35" s="87"/>
      <c r="CR35" s="88"/>
      <c r="CS35" s="86"/>
      <c r="CT35" s="87"/>
      <c r="CU35" s="87"/>
      <c r="CV35" s="87"/>
      <c r="CW35" s="87"/>
      <c r="CX35" s="87"/>
      <c r="CY35" s="87"/>
      <c r="CZ35" s="87"/>
      <c r="DA35" s="87"/>
      <c r="DB35" s="86"/>
      <c r="DC35" s="87"/>
      <c r="DD35" s="87"/>
      <c r="DE35" s="87"/>
      <c r="DF35" s="87"/>
      <c r="DG35" s="87"/>
      <c r="DH35" s="87"/>
      <c r="DI35" s="87"/>
      <c r="DJ35" s="88"/>
      <c r="DK35" s="86"/>
      <c r="DL35" s="87"/>
      <c r="DM35" s="87"/>
      <c r="DN35" s="87"/>
      <c r="DO35" s="87"/>
      <c r="DP35" s="87"/>
      <c r="DQ35" s="87"/>
      <c r="DR35" s="87"/>
      <c r="DS35" s="87"/>
      <c r="DT35" s="86"/>
      <c r="DU35" s="87"/>
      <c r="DV35" s="87"/>
      <c r="DW35" s="87"/>
      <c r="DX35" s="87"/>
      <c r="DY35" s="87"/>
      <c r="DZ35" s="87"/>
      <c r="EA35" s="87"/>
      <c r="EB35" s="88"/>
      <c r="EC35" s="86"/>
      <c r="ED35" s="87"/>
      <c r="EE35" s="87"/>
      <c r="EF35" s="87"/>
      <c r="EG35" s="87"/>
      <c r="EH35" s="87"/>
      <c r="EI35" s="87"/>
      <c r="EJ35" s="87"/>
      <c r="EK35" s="87"/>
      <c r="EL35" s="86"/>
      <c r="EM35" s="87"/>
      <c r="EN35" s="87"/>
      <c r="EO35" s="87"/>
      <c r="EP35" s="87"/>
      <c r="EQ35" s="87"/>
      <c r="ER35" s="87"/>
      <c r="ES35" s="87"/>
      <c r="ET35" s="88"/>
      <c r="EU35" s="86"/>
      <c r="EV35" s="87"/>
      <c r="EW35" s="87"/>
      <c r="EX35" s="87"/>
      <c r="EY35" s="87"/>
      <c r="EZ35" s="87"/>
      <c r="FA35" s="87"/>
      <c r="FB35" s="87"/>
      <c r="FC35" s="87"/>
      <c r="FD35" s="86"/>
      <c r="FE35" s="87"/>
      <c r="FF35" s="87"/>
      <c r="FG35" s="87"/>
      <c r="FH35" s="87"/>
      <c r="FI35" s="87"/>
      <c r="FJ35" s="87"/>
      <c r="FK35" s="87"/>
      <c r="FL35" s="88"/>
      <c r="FM35" s="86"/>
      <c r="FN35" s="87"/>
      <c r="FO35" s="87"/>
      <c r="FP35" s="87"/>
      <c r="FQ35" s="87"/>
      <c r="FR35" s="87"/>
      <c r="FS35" s="87"/>
      <c r="FT35" s="87"/>
      <c r="FU35" s="87"/>
    </row>
    <row r="36" spans="1:177" s="3" customFormat="1" ht="15" customHeight="1">
      <c r="A36" s="84" t="s">
        <v>260</v>
      </c>
      <c r="B36" s="84"/>
      <c r="C36" s="84"/>
      <c r="D36" s="84"/>
      <c r="E36" s="84"/>
      <c r="F36" s="84"/>
      <c r="G36" s="85" t="s">
        <v>261</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110"/>
      <c r="AJ36" s="86" t="s">
        <v>245</v>
      </c>
      <c r="AK36" s="87"/>
      <c r="AL36" s="87"/>
      <c r="AM36" s="87"/>
      <c r="AN36" s="87"/>
      <c r="AO36" s="87"/>
      <c r="AP36" s="87"/>
      <c r="AQ36" s="87"/>
      <c r="AR36" s="87"/>
      <c r="AS36" s="87"/>
      <c r="AT36" s="87"/>
      <c r="AU36" s="87"/>
      <c r="AV36" s="87"/>
      <c r="AW36" s="87"/>
      <c r="AX36" s="87"/>
      <c r="AY36" s="88"/>
      <c r="AZ36" s="86"/>
      <c r="BA36" s="87"/>
      <c r="BB36" s="87"/>
      <c r="BC36" s="87"/>
      <c r="BD36" s="87"/>
      <c r="BE36" s="87"/>
      <c r="BF36" s="87"/>
      <c r="BG36" s="87"/>
      <c r="BH36" s="88"/>
      <c r="BI36" s="86"/>
      <c r="BJ36" s="87"/>
      <c r="BK36" s="87"/>
      <c r="BL36" s="87"/>
      <c r="BM36" s="87"/>
      <c r="BN36" s="87"/>
      <c r="BO36" s="87"/>
      <c r="BP36" s="87"/>
      <c r="BQ36" s="88"/>
      <c r="BR36" s="86"/>
      <c r="BS36" s="87"/>
      <c r="BT36" s="87"/>
      <c r="BU36" s="87"/>
      <c r="BV36" s="87"/>
      <c r="BW36" s="87"/>
      <c r="BX36" s="87"/>
      <c r="BY36" s="87"/>
      <c r="BZ36" s="88"/>
      <c r="CA36" s="86"/>
      <c r="CB36" s="87"/>
      <c r="CC36" s="87"/>
      <c r="CD36" s="87"/>
      <c r="CE36" s="87"/>
      <c r="CF36" s="87"/>
      <c r="CG36" s="87"/>
      <c r="CH36" s="87"/>
      <c r="CI36" s="88"/>
      <c r="CJ36" s="86"/>
      <c r="CK36" s="87"/>
      <c r="CL36" s="87"/>
      <c r="CM36" s="87"/>
      <c r="CN36" s="87"/>
      <c r="CO36" s="87"/>
      <c r="CP36" s="87"/>
      <c r="CQ36" s="87"/>
      <c r="CR36" s="88"/>
      <c r="CS36" s="86"/>
      <c r="CT36" s="87"/>
      <c r="CU36" s="87"/>
      <c r="CV36" s="87"/>
      <c r="CW36" s="87"/>
      <c r="CX36" s="87"/>
      <c r="CY36" s="87"/>
      <c r="CZ36" s="87"/>
      <c r="DA36" s="87"/>
      <c r="DB36" s="86"/>
      <c r="DC36" s="87"/>
      <c r="DD36" s="87"/>
      <c r="DE36" s="87"/>
      <c r="DF36" s="87"/>
      <c r="DG36" s="87"/>
      <c r="DH36" s="87"/>
      <c r="DI36" s="87"/>
      <c r="DJ36" s="88"/>
      <c r="DK36" s="86"/>
      <c r="DL36" s="87"/>
      <c r="DM36" s="87"/>
      <c r="DN36" s="87"/>
      <c r="DO36" s="87"/>
      <c r="DP36" s="87"/>
      <c r="DQ36" s="87"/>
      <c r="DR36" s="87"/>
      <c r="DS36" s="87"/>
      <c r="DT36" s="86"/>
      <c r="DU36" s="87"/>
      <c r="DV36" s="87"/>
      <c r="DW36" s="87"/>
      <c r="DX36" s="87"/>
      <c r="DY36" s="87"/>
      <c r="DZ36" s="87"/>
      <c r="EA36" s="87"/>
      <c r="EB36" s="88"/>
      <c r="EC36" s="86"/>
      <c r="ED36" s="87"/>
      <c r="EE36" s="87"/>
      <c r="EF36" s="87"/>
      <c r="EG36" s="87"/>
      <c r="EH36" s="87"/>
      <c r="EI36" s="87"/>
      <c r="EJ36" s="87"/>
      <c r="EK36" s="87"/>
      <c r="EL36" s="86"/>
      <c r="EM36" s="87"/>
      <c r="EN36" s="87"/>
      <c r="EO36" s="87"/>
      <c r="EP36" s="87"/>
      <c r="EQ36" s="87"/>
      <c r="ER36" s="87"/>
      <c r="ES36" s="87"/>
      <c r="ET36" s="88"/>
      <c r="EU36" s="86"/>
      <c r="EV36" s="87"/>
      <c r="EW36" s="87"/>
      <c r="EX36" s="87"/>
      <c r="EY36" s="87"/>
      <c r="EZ36" s="87"/>
      <c r="FA36" s="87"/>
      <c r="FB36" s="87"/>
      <c r="FC36" s="87"/>
      <c r="FD36" s="86"/>
      <c r="FE36" s="87"/>
      <c r="FF36" s="87"/>
      <c r="FG36" s="87"/>
      <c r="FH36" s="87"/>
      <c r="FI36" s="87"/>
      <c r="FJ36" s="87"/>
      <c r="FK36" s="87"/>
      <c r="FL36" s="88"/>
      <c r="FM36" s="86"/>
      <c r="FN36" s="87"/>
      <c r="FO36" s="87"/>
      <c r="FP36" s="87"/>
      <c r="FQ36" s="87"/>
      <c r="FR36" s="87"/>
      <c r="FS36" s="87"/>
      <c r="FT36" s="87"/>
      <c r="FU36" s="87"/>
    </row>
    <row r="37" spans="1:177" s="3" customFormat="1" ht="27.75" customHeight="1">
      <c r="A37" s="84" t="s">
        <v>76</v>
      </c>
      <c r="B37" s="84"/>
      <c r="C37" s="84"/>
      <c r="D37" s="84"/>
      <c r="E37" s="84"/>
      <c r="F37" s="84"/>
      <c r="G37" s="85" t="s">
        <v>262</v>
      </c>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110"/>
      <c r="AJ37" s="86" t="s">
        <v>275</v>
      </c>
      <c r="AK37" s="87"/>
      <c r="AL37" s="87"/>
      <c r="AM37" s="87"/>
      <c r="AN37" s="87"/>
      <c r="AO37" s="87"/>
      <c r="AP37" s="87"/>
      <c r="AQ37" s="87"/>
      <c r="AR37" s="87"/>
      <c r="AS37" s="87"/>
      <c r="AT37" s="87"/>
      <c r="AU37" s="87"/>
      <c r="AV37" s="87"/>
      <c r="AW37" s="87"/>
      <c r="AX37" s="87"/>
      <c r="AY37" s="88"/>
      <c r="AZ37" s="86"/>
      <c r="BA37" s="87"/>
      <c r="BB37" s="87"/>
      <c r="BC37" s="87"/>
      <c r="BD37" s="87"/>
      <c r="BE37" s="87"/>
      <c r="BF37" s="87"/>
      <c r="BG37" s="87"/>
      <c r="BH37" s="88"/>
      <c r="BI37" s="86"/>
      <c r="BJ37" s="87"/>
      <c r="BK37" s="87"/>
      <c r="BL37" s="87"/>
      <c r="BM37" s="87"/>
      <c r="BN37" s="87"/>
      <c r="BO37" s="87"/>
      <c r="BP37" s="87"/>
      <c r="BQ37" s="88"/>
      <c r="BR37" s="86"/>
      <c r="BS37" s="87"/>
      <c r="BT37" s="87"/>
      <c r="BU37" s="87"/>
      <c r="BV37" s="87"/>
      <c r="BW37" s="87"/>
      <c r="BX37" s="87"/>
      <c r="BY37" s="87"/>
      <c r="BZ37" s="88"/>
      <c r="CA37" s="86"/>
      <c r="CB37" s="87"/>
      <c r="CC37" s="87"/>
      <c r="CD37" s="87"/>
      <c r="CE37" s="87"/>
      <c r="CF37" s="87"/>
      <c r="CG37" s="87"/>
      <c r="CH37" s="87"/>
      <c r="CI37" s="88"/>
      <c r="CJ37" s="86"/>
      <c r="CK37" s="87"/>
      <c r="CL37" s="87"/>
      <c r="CM37" s="87"/>
      <c r="CN37" s="87"/>
      <c r="CO37" s="87"/>
      <c r="CP37" s="87"/>
      <c r="CQ37" s="87"/>
      <c r="CR37" s="88"/>
      <c r="CS37" s="86"/>
      <c r="CT37" s="87"/>
      <c r="CU37" s="87"/>
      <c r="CV37" s="87"/>
      <c r="CW37" s="87"/>
      <c r="CX37" s="87"/>
      <c r="CY37" s="87"/>
      <c r="CZ37" s="87"/>
      <c r="DA37" s="87"/>
      <c r="DB37" s="86"/>
      <c r="DC37" s="87"/>
      <c r="DD37" s="87"/>
      <c r="DE37" s="87"/>
      <c r="DF37" s="87"/>
      <c r="DG37" s="87"/>
      <c r="DH37" s="87"/>
      <c r="DI37" s="87"/>
      <c r="DJ37" s="88"/>
      <c r="DK37" s="86"/>
      <c r="DL37" s="87"/>
      <c r="DM37" s="87"/>
      <c r="DN37" s="87"/>
      <c r="DO37" s="87"/>
      <c r="DP37" s="87"/>
      <c r="DQ37" s="87"/>
      <c r="DR37" s="87"/>
      <c r="DS37" s="87"/>
      <c r="DT37" s="86"/>
      <c r="DU37" s="87"/>
      <c r="DV37" s="87"/>
      <c r="DW37" s="87"/>
      <c r="DX37" s="87"/>
      <c r="DY37" s="87"/>
      <c r="DZ37" s="87"/>
      <c r="EA37" s="87"/>
      <c r="EB37" s="88"/>
      <c r="EC37" s="86"/>
      <c r="ED37" s="87"/>
      <c r="EE37" s="87"/>
      <c r="EF37" s="87"/>
      <c r="EG37" s="87"/>
      <c r="EH37" s="87"/>
      <c r="EI37" s="87"/>
      <c r="EJ37" s="87"/>
      <c r="EK37" s="87"/>
      <c r="EL37" s="86"/>
      <c r="EM37" s="87"/>
      <c r="EN37" s="87"/>
      <c r="EO37" s="87"/>
      <c r="EP37" s="87"/>
      <c r="EQ37" s="87"/>
      <c r="ER37" s="87"/>
      <c r="ES37" s="87"/>
      <c r="ET37" s="88"/>
      <c r="EU37" s="86"/>
      <c r="EV37" s="87"/>
      <c r="EW37" s="87"/>
      <c r="EX37" s="87"/>
      <c r="EY37" s="87"/>
      <c r="EZ37" s="87"/>
      <c r="FA37" s="87"/>
      <c r="FB37" s="87"/>
      <c r="FC37" s="87"/>
      <c r="FD37" s="86"/>
      <c r="FE37" s="87"/>
      <c r="FF37" s="87"/>
      <c r="FG37" s="87"/>
      <c r="FH37" s="87"/>
      <c r="FI37" s="87"/>
      <c r="FJ37" s="87"/>
      <c r="FK37" s="87"/>
      <c r="FL37" s="88"/>
      <c r="FM37" s="86"/>
      <c r="FN37" s="87"/>
      <c r="FO37" s="87"/>
      <c r="FP37" s="87"/>
      <c r="FQ37" s="87"/>
      <c r="FR37" s="87"/>
      <c r="FS37" s="87"/>
      <c r="FT37" s="87"/>
      <c r="FU37" s="87"/>
    </row>
    <row r="38" spans="1:177" s="3" customFormat="1" ht="27.75" customHeight="1">
      <c r="A38" s="84"/>
      <c r="B38" s="84"/>
      <c r="C38" s="84"/>
      <c r="D38" s="84"/>
      <c r="E38" s="84"/>
      <c r="F38" s="84"/>
      <c r="G38" s="125" t="s">
        <v>263</v>
      </c>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6"/>
      <c r="AJ38" s="86" t="s">
        <v>275</v>
      </c>
      <c r="AK38" s="87"/>
      <c r="AL38" s="87"/>
      <c r="AM38" s="87"/>
      <c r="AN38" s="87"/>
      <c r="AO38" s="87"/>
      <c r="AP38" s="87"/>
      <c r="AQ38" s="87"/>
      <c r="AR38" s="87"/>
      <c r="AS38" s="87"/>
      <c r="AT38" s="87"/>
      <c r="AU38" s="87"/>
      <c r="AV38" s="87"/>
      <c r="AW38" s="87"/>
      <c r="AX38" s="87"/>
      <c r="AY38" s="88"/>
      <c r="AZ38" s="86"/>
      <c r="BA38" s="87"/>
      <c r="BB38" s="87"/>
      <c r="BC38" s="87"/>
      <c r="BD38" s="87"/>
      <c r="BE38" s="87"/>
      <c r="BF38" s="87"/>
      <c r="BG38" s="87"/>
      <c r="BH38" s="88"/>
      <c r="BI38" s="86"/>
      <c r="BJ38" s="87"/>
      <c r="BK38" s="87"/>
      <c r="BL38" s="87"/>
      <c r="BM38" s="87"/>
      <c r="BN38" s="87"/>
      <c r="BO38" s="87"/>
      <c r="BP38" s="87"/>
      <c r="BQ38" s="88"/>
      <c r="BR38" s="86"/>
      <c r="BS38" s="87"/>
      <c r="BT38" s="87"/>
      <c r="BU38" s="87"/>
      <c r="BV38" s="87"/>
      <c r="BW38" s="87"/>
      <c r="BX38" s="87"/>
      <c r="BY38" s="87"/>
      <c r="BZ38" s="88"/>
      <c r="CA38" s="86"/>
      <c r="CB38" s="87"/>
      <c r="CC38" s="87"/>
      <c r="CD38" s="87"/>
      <c r="CE38" s="87"/>
      <c r="CF38" s="87"/>
      <c r="CG38" s="87"/>
      <c r="CH38" s="87"/>
      <c r="CI38" s="88"/>
      <c r="CJ38" s="86"/>
      <c r="CK38" s="87"/>
      <c r="CL38" s="87"/>
      <c r="CM38" s="87"/>
      <c r="CN38" s="87"/>
      <c r="CO38" s="87"/>
      <c r="CP38" s="87"/>
      <c r="CQ38" s="87"/>
      <c r="CR38" s="88"/>
      <c r="CS38" s="86"/>
      <c r="CT38" s="87"/>
      <c r="CU38" s="87"/>
      <c r="CV38" s="87"/>
      <c r="CW38" s="87"/>
      <c r="CX38" s="87"/>
      <c r="CY38" s="87"/>
      <c r="CZ38" s="87"/>
      <c r="DA38" s="87"/>
      <c r="DB38" s="86"/>
      <c r="DC38" s="87"/>
      <c r="DD38" s="87"/>
      <c r="DE38" s="87"/>
      <c r="DF38" s="87"/>
      <c r="DG38" s="87"/>
      <c r="DH38" s="87"/>
      <c r="DI38" s="87"/>
      <c r="DJ38" s="88"/>
      <c r="DK38" s="86"/>
      <c r="DL38" s="87"/>
      <c r="DM38" s="87"/>
      <c r="DN38" s="87"/>
      <c r="DO38" s="87"/>
      <c r="DP38" s="87"/>
      <c r="DQ38" s="87"/>
      <c r="DR38" s="87"/>
      <c r="DS38" s="87"/>
      <c r="DT38" s="86"/>
      <c r="DU38" s="87"/>
      <c r="DV38" s="87"/>
      <c r="DW38" s="87"/>
      <c r="DX38" s="87"/>
      <c r="DY38" s="87"/>
      <c r="DZ38" s="87"/>
      <c r="EA38" s="87"/>
      <c r="EB38" s="88"/>
      <c r="EC38" s="86"/>
      <c r="ED38" s="87"/>
      <c r="EE38" s="87"/>
      <c r="EF38" s="87"/>
      <c r="EG38" s="87"/>
      <c r="EH38" s="87"/>
      <c r="EI38" s="87"/>
      <c r="EJ38" s="87"/>
      <c r="EK38" s="87"/>
      <c r="EL38" s="86"/>
      <c r="EM38" s="87"/>
      <c r="EN38" s="87"/>
      <c r="EO38" s="87"/>
      <c r="EP38" s="87"/>
      <c r="EQ38" s="87"/>
      <c r="ER38" s="87"/>
      <c r="ES38" s="87"/>
      <c r="ET38" s="88"/>
      <c r="EU38" s="86"/>
      <c r="EV38" s="87"/>
      <c r="EW38" s="87"/>
      <c r="EX38" s="87"/>
      <c r="EY38" s="87"/>
      <c r="EZ38" s="87"/>
      <c r="FA38" s="87"/>
      <c r="FB38" s="87"/>
      <c r="FC38" s="87"/>
      <c r="FD38" s="86"/>
      <c r="FE38" s="87"/>
      <c r="FF38" s="87"/>
      <c r="FG38" s="87"/>
      <c r="FH38" s="87"/>
      <c r="FI38" s="87"/>
      <c r="FJ38" s="87"/>
      <c r="FK38" s="87"/>
      <c r="FL38" s="88"/>
      <c r="FM38" s="86"/>
      <c r="FN38" s="87"/>
      <c r="FO38" s="87"/>
      <c r="FP38" s="87"/>
      <c r="FQ38" s="87"/>
      <c r="FR38" s="87"/>
      <c r="FS38" s="87"/>
      <c r="FT38" s="87"/>
      <c r="FU38" s="87"/>
    </row>
    <row r="39" spans="1:177" s="3" customFormat="1" ht="27.75" customHeight="1">
      <c r="A39" s="84"/>
      <c r="B39" s="84"/>
      <c r="C39" s="84"/>
      <c r="D39" s="84"/>
      <c r="E39" s="84"/>
      <c r="F39" s="84"/>
      <c r="G39" s="125" t="s">
        <v>264</v>
      </c>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6"/>
      <c r="AJ39" s="86" t="s">
        <v>275</v>
      </c>
      <c r="AK39" s="87"/>
      <c r="AL39" s="87"/>
      <c r="AM39" s="87"/>
      <c r="AN39" s="87"/>
      <c r="AO39" s="87"/>
      <c r="AP39" s="87"/>
      <c r="AQ39" s="87"/>
      <c r="AR39" s="87"/>
      <c r="AS39" s="87"/>
      <c r="AT39" s="87"/>
      <c r="AU39" s="87"/>
      <c r="AV39" s="87"/>
      <c r="AW39" s="87"/>
      <c r="AX39" s="87"/>
      <c r="AY39" s="88"/>
      <c r="AZ39" s="86"/>
      <c r="BA39" s="87"/>
      <c r="BB39" s="87"/>
      <c r="BC39" s="87"/>
      <c r="BD39" s="87"/>
      <c r="BE39" s="87"/>
      <c r="BF39" s="87"/>
      <c r="BG39" s="87"/>
      <c r="BH39" s="88"/>
      <c r="BI39" s="86"/>
      <c r="BJ39" s="87"/>
      <c r="BK39" s="87"/>
      <c r="BL39" s="87"/>
      <c r="BM39" s="87"/>
      <c r="BN39" s="87"/>
      <c r="BO39" s="87"/>
      <c r="BP39" s="87"/>
      <c r="BQ39" s="88"/>
      <c r="BR39" s="86"/>
      <c r="BS39" s="87"/>
      <c r="BT39" s="87"/>
      <c r="BU39" s="87"/>
      <c r="BV39" s="87"/>
      <c r="BW39" s="87"/>
      <c r="BX39" s="87"/>
      <c r="BY39" s="87"/>
      <c r="BZ39" s="88"/>
      <c r="CA39" s="86"/>
      <c r="CB39" s="87"/>
      <c r="CC39" s="87"/>
      <c r="CD39" s="87"/>
      <c r="CE39" s="87"/>
      <c r="CF39" s="87"/>
      <c r="CG39" s="87"/>
      <c r="CH39" s="87"/>
      <c r="CI39" s="88"/>
      <c r="CJ39" s="86"/>
      <c r="CK39" s="87"/>
      <c r="CL39" s="87"/>
      <c r="CM39" s="87"/>
      <c r="CN39" s="87"/>
      <c r="CO39" s="87"/>
      <c r="CP39" s="87"/>
      <c r="CQ39" s="87"/>
      <c r="CR39" s="88"/>
      <c r="CS39" s="86"/>
      <c r="CT39" s="87"/>
      <c r="CU39" s="87"/>
      <c r="CV39" s="87"/>
      <c r="CW39" s="87"/>
      <c r="CX39" s="87"/>
      <c r="CY39" s="87"/>
      <c r="CZ39" s="87"/>
      <c r="DA39" s="87"/>
      <c r="DB39" s="86"/>
      <c r="DC39" s="87"/>
      <c r="DD39" s="87"/>
      <c r="DE39" s="87"/>
      <c r="DF39" s="87"/>
      <c r="DG39" s="87"/>
      <c r="DH39" s="87"/>
      <c r="DI39" s="87"/>
      <c r="DJ39" s="88"/>
      <c r="DK39" s="86"/>
      <c r="DL39" s="87"/>
      <c r="DM39" s="87"/>
      <c r="DN39" s="87"/>
      <c r="DO39" s="87"/>
      <c r="DP39" s="87"/>
      <c r="DQ39" s="87"/>
      <c r="DR39" s="87"/>
      <c r="DS39" s="87"/>
      <c r="DT39" s="86"/>
      <c r="DU39" s="87"/>
      <c r="DV39" s="87"/>
      <c r="DW39" s="87"/>
      <c r="DX39" s="87"/>
      <c r="DY39" s="87"/>
      <c r="DZ39" s="87"/>
      <c r="EA39" s="87"/>
      <c r="EB39" s="88"/>
      <c r="EC39" s="86"/>
      <c r="ED39" s="87"/>
      <c r="EE39" s="87"/>
      <c r="EF39" s="87"/>
      <c r="EG39" s="87"/>
      <c r="EH39" s="87"/>
      <c r="EI39" s="87"/>
      <c r="EJ39" s="87"/>
      <c r="EK39" s="87"/>
      <c r="EL39" s="86"/>
      <c r="EM39" s="87"/>
      <c r="EN39" s="87"/>
      <c r="EO39" s="87"/>
      <c r="EP39" s="87"/>
      <c r="EQ39" s="87"/>
      <c r="ER39" s="87"/>
      <c r="ES39" s="87"/>
      <c r="ET39" s="88"/>
      <c r="EU39" s="86"/>
      <c r="EV39" s="87"/>
      <c r="EW39" s="87"/>
      <c r="EX39" s="87"/>
      <c r="EY39" s="87"/>
      <c r="EZ39" s="87"/>
      <c r="FA39" s="87"/>
      <c r="FB39" s="87"/>
      <c r="FC39" s="87"/>
      <c r="FD39" s="86"/>
      <c r="FE39" s="87"/>
      <c r="FF39" s="87"/>
      <c r="FG39" s="87"/>
      <c r="FH39" s="87"/>
      <c r="FI39" s="87"/>
      <c r="FJ39" s="87"/>
      <c r="FK39" s="87"/>
      <c r="FL39" s="88"/>
      <c r="FM39" s="86"/>
      <c r="FN39" s="87"/>
      <c r="FO39" s="87"/>
      <c r="FP39" s="87"/>
      <c r="FQ39" s="87"/>
      <c r="FR39" s="87"/>
      <c r="FS39" s="87"/>
      <c r="FT39" s="87"/>
      <c r="FU39" s="87"/>
    </row>
    <row r="40" spans="1:177" ht="3" customHeight="1"/>
    <row r="41" spans="1:177" s="9" customFormat="1" ht="10.199999999999999">
      <c r="A41" s="10" t="s">
        <v>265</v>
      </c>
    </row>
    <row r="42" spans="1:177" s="9" customFormat="1" ht="10.199999999999999">
      <c r="A42" s="10" t="s">
        <v>266</v>
      </c>
    </row>
    <row r="43" spans="1:177" s="9" customFormat="1" ht="10.199999999999999">
      <c r="A43" s="10" t="s">
        <v>267</v>
      </c>
    </row>
    <row r="44" spans="1:177" s="9" customFormat="1" ht="10.199999999999999">
      <c r="A44" s="10" t="s">
        <v>268</v>
      </c>
    </row>
    <row r="46" spans="1:177" s="11" customFormat="1" ht="45" customHeight="1">
      <c r="F46" s="11" t="s">
        <v>269</v>
      </c>
      <c r="V46" s="127" t="s">
        <v>270</v>
      </c>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row>
    <row r="47" spans="1:177" ht="60" customHeight="1">
      <c r="V47" s="127" t="s">
        <v>271</v>
      </c>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row>
    <row r="48" spans="1:177" ht="3" customHeight="1"/>
  </sheetData>
  <mergeCells count="621">
    <mergeCell ref="FD37:FL37"/>
    <mergeCell ref="FM37:FU37"/>
    <mergeCell ref="FD38:FL38"/>
    <mergeCell ref="FM38:FU38"/>
    <mergeCell ref="FD39:FL39"/>
    <mergeCell ref="FM39:FU39"/>
    <mergeCell ref="FD34:FL34"/>
    <mergeCell ref="FM34:FU34"/>
    <mergeCell ref="FD35:FL35"/>
    <mergeCell ref="FM35:FU35"/>
    <mergeCell ref="FD36:FL36"/>
    <mergeCell ref="FM36:FU36"/>
    <mergeCell ref="FD31:FL31"/>
    <mergeCell ref="FM31:FU31"/>
    <mergeCell ref="FD32:FL32"/>
    <mergeCell ref="FM32:FU32"/>
    <mergeCell ref="FD33:FL33"/>
    <mergeCell ref="FM33:FU33"/>
    <mergeCell ref="FD28:FL28"/>
    <mergeCell ref="FM28:FU28"/>
    <mergeCell ref="FD29:FL29"/>
    <mergeCell ref="FM29:FU29"/>
    <mergeCell ref="FD30:FL30"/>
    <mergeCell ref="FM30:FU30"/>
    <mergeCell ref="FD25:FL25"/>
    <mergeCell ref="FM25:FU25"/>
    <mergeCell ref="FD26:FL26"/>
    <mergeCell ref="FM26:FU26"/>
    <mergeCell ref="FD27:FL27"/>
    <mergeCell ref="FM27:FU27"/>
    <mergeCell ref="FD22:FL22"/>
    <mergeCell ref="FM22:FU22"/>
    <mergeCell ref="FD23:FL23"/>
    <mergeCell ref="FM23:FU23"/>
    <mergeCell ref="FD24:FL24"/>
    <mergeCell ref="FM24:FU24"/>
    <mergeCell ref="FD19:FL19"/>
    <mergeCell ref="FM19:FU19"/>
    <mergeCell ref="FD20:FL20"/>
    <mergeCell ref="FM20:FU20"/>
    <mergeCell ref="FD21:FL21"/>
    <mergeCell ref="FM21:FU21"/>
    <mergeCell ref="FD16:FL16"/>
    <mergeCell ref="FM16:FU16"/>
    <mergeCell ref="FD17:FL17"/>
    <mergeCell ref="FM17:FU17"/>
    <mergeCell ref="FD18:FL18"/>
    <mergeCell ref="FM18:FU18"/>
    <mergeCell ref="FD13:FL13"/>
    <mergeCell ref="FM13:FU13"/>
    <mergeCell ref="FD14:FL14"/>
    <mergeCell ref="FM14:FU14"/>
    <mergeCell ref="FD15:FL15"/>
    <mergeCell ref="FM15:FU15"/>
    <mergeCell ref="FD10:FL10"/>
    <mergeCell ref="FM10:FU10"/>
    <mergeCell ref="FD11:FL11"/>
    <mergeCell ref="FM11:FU11"/>
    <mergeCell ref="FD12:FL12"/>
    <mergeCell ref="FM12:FU12"/>
    <mergeCell ref="FD7:FL7"/>
    <mergeCell ref="FM7:FU7"/>
    <mergeCell ref="FD8:FL8"/>
    <mergeCell ref="FM8:FU8"/>
    <mergeCell ref="FD9:FL9"/>
    <mergeCell ref="FM9:FU9"/>
    <mergeCell ref="FD3:FU3"/>
    <mergeCell ref="FD4:FL4"/>
    <mergeCell ref="FM4:FU4"/>
    <mergeCell ref="FD5:FL5"/>
    <mergeCell ref="FM5:FU5"/>
    <mergeCell ref="FD6:FL6"/>
    <mergeCell ref="FM6:FU6"/>
    <mergeCell ref="DB39:DJ39"/>
    <mergeCell ref="DK39:DS39"/>
    <mergeCell ref="DT39:EB39"/>
    <mergeCell ref="EC39:EK39"/>
    <mergeCell ref="EL39:ET39"/>
    <mergeCell ref="EU39:FC39"/>
    <mergeCell ref="DB38:DJ38"/>
    <mergeCell ref="DK38:DS38"/>
    <mergeCell ref="DT38:EB38"/>
    <mergeCell ref="EC38:EK38"/>
    <mergeCell ref="EL38:ET38"/>
    <mergeCell ref="EU38:FC38"/>
    <mergeCell ref="DB37:DJ37"/>
    <mergeCell ref="DK37:DS37"/>
    <mergeCell ref="DT37:EB37"/>
    <mergeCell ref="EC37:EK37"/>
    <mergeCell ref="EL37:ET37"/>
    <mergeCell ref="EU37:FC37"/>
    <mergeCell ref="DB36:DJ36"/>
    <mergeCell ref="DK36:DS36"/>
    <mergeCell ref="DT36:EB36"/>
    <mergeCell ref="EC36:EK36"/>
    <mergeCell ref="EL36:ET36"/>
    <mergeCell ref="EU36:FC36"/>
    <mergeCell ref="DB35:DJ35"/>
    <mergeCell ref="DK35:DS35"/>
    <mergeCell ref="DT35:EB35"/>
    <mergeCell ref="EC35:EK35"/>
    <mergeCell ref="EL35:ET35"/>
    <mergeCell ref="EU35:FC35"/>
    <mergeCell ref="DB34:DJ34"/>
    <mergeCell ref="DK34:DS34"/>
    <mergeCell ref="DT34:EB34"/>
    <mergeCell ref="EC34:EK34"/>
    <mergeCell ref="EL34:ET34"/>
    <mergeCell ref="EU34:FC34"/>
    <mergeCell ref="DB33:DJ33"/>
    <mergeCell ref="DK33:DS33"/>
    <mergeCell ref="DT33:EB33"/>
    <mergeCell ref="EC33:EK33"/>
    <mergeCell ref="EL33:ET33"/>
    <mergeCell ref="EU33:FC33"/>
    <mergeCell ref="DB32:DJ32"/>
    <mergeCell ref="DK32:DS32"/>
    <mergeCell ref="DT32:EB32"/>
    <mergeCell ref="EC32:EK32"/>
    <mergeCell ref="EL32:ET32"/>
    <mergeCell ref="EU32:FC32"/>
    <mergeCell ref="DB31:DJ31"/>
    <mergeCell ref="DK31:DS31"/>
    <mergeCell ref="DT31:EB31"/>
    <mergeCell ref="EC31:EK31"/>
    <mergeCell ref="EL31:ET31"/>
    <mergeCell ref="EU31:FC31"/>
    <mergeCell ref="DB30:DJ30"/>
    <mergeCell ref="DK30:DS30"/>
    <mergeCell ref="DT30:EB30"/>
    <mergeCell ref="EC30:EK30"/>
    <mergeCell ref="EL30:ET30"/>
    <mergeCell ref="EU30:FC30"/>
    <mergeCell ref="DB29:DJ29"/>
    <mergeCell ref="DK29:DS29"/>
    <mergeCell ref="DT29:EB29"/>
    <mergeCell ref="EC29:EK29"/>
    <mergeCell ref="EL29:ET29"/>
    <mergeCell ref="EU29:FC29"/>
    <mergeCell ref="DB28:DJ28"/>
    <mergeCell ref="DK28:DS28"/>
    <mergeCell ref="DT28:EB28"/>
    <mergeCell ref="EC28:EK28"/>
    <mergeCell ref="EL28:ET28"/>
    <mergeCell ref="EU28:FC28"/>
    <mergeCell ref="DB27:DJ27"/>
    <mergeCell ref="DK27:DS27"/>
    <mergeCell ref="DT27:EB27"/>
    <mergeCell ref="EC27:EK27"/>
    <mergeCell ref="EL27:ET27"/>
    <mergeCell ref="EU27:FC27"/>
    <mergeCell ref="DB26:DJ26"/>
    <mergeCell ref="DK26:DS26"/>
    <mergeCell ref="DT26:EB26"/>
    <mergeCell ref="EC26:EK26"/>
    <mergeCell ref="EL26:ET26"/>
    <mergeCell ref="EU26:FC26"/>
    <mergeCell ref="DB25:DJ25"/>
    <mergeCell ref="DK25:DS25"/>
    <mergeCell ref="DT25:EB25"/>
    <mergeCell ref="EC25:EK25"/>
    <mergeCell ref="EL25:ET25"/>
    <mergeCell ref="EU25:FC25"/>
    <mergeCell ref="DB24:DJ24"/>
    <mergeCell ref="DK24:DS24"/>
    <mergeCell ref="DT24:EB24"/>
    <mergeCell ref="EC24:EK24"/>
    <mergeCell ref="EL24:ET24"/>
    <mergeCell ref="EU24:FC24"/>
    <mergeCell ref="DB23:DJ23"/>
    <mergeCell ref="DK23:DS23"/>
    <mergeCell ref="DT23:EB23"/>
    <mergeCell ref="EC23:EK23"/>
    <mergeCell ref="EL23:ET23"/>
    <mergeCell ref="EU23:FC23"/>
    <mergeCell ref="DB22:DJ22"/>
    <mergeCell ref="DK22:DS22"/>
    <mergeCell ref="DT22:EB22"/>
    <mergeCell ref="EC22:EK22"/>
    <mergeCell ref="EL22:ET22"/>
    <mergeCell ref="EU22:FC22"/>
    <mergeCell ref="DB21:DJ21"/>
    <mergeCell ref="DK21:DS21"/>
    <mergeCell ref="DT21:EB21"/>
    <mergeCell ref="EC21:EK21"/>
    <mergeCell ref="EL21:ET21"/>
    <mergeCell ref="EU21:FC21"/>
    <mergeCell ref="DB20:DJ20"/>
    <mergeCell ref="DK20:DS20"/>
    <mergeCell ref="DT20:EB20"/>
    <mergeCell ref="EC20:EK20"/>
    <mergeCell ref="EL20:ET20"/>
    <mergeCell ref="EU20:FC20"/>
    <mergeCell ref="DB19:DJ19"/>
    <mergeCell ref="DK19:DS19"/>
    <mergeCell ref="DT19:EB19"/>
    <mergeCell ref="EC19:EK19"/>
    <mergeCell ref="EL19:ET19"/>
    <mergeCell ref="EU19:FC19"/>
    <mergeCell ref="DB18:DJ18"/>
    <mergeCell ref="DK18:DS18"/>
    <mergeCell ref="DT18:EB18"/>
    <mergeCell ref="EC18:EK18"/>
    <mergeCell ref="EL18:ET18"/>
    <mergeCell ref="EU18:FC18"/>
    <mergeCell ref="DB17:DJ17"/>
    <mergeCell ref="DK17:DS17"/>
    <mergeCell ref="DT17:EB17"/>
    <mergeCell ref="EC17:EK17"/>
    <mergeCell ref="EL17:ET17"/>
    <mergeCell ref="EU17:FC17"/>
    <mergeCell ref="DB16:DJ16"/>
    <mergeCell ref="DK16:DS16"/>
    <mergeCell ref="DT16:EB16"/>
    <mergeCell ref="EC16:EK16"/>
    <mergeCell ref="EL16:ET16"/>
    <mergeCell ref="EU16:FC16"/>
    <mergeCell ref="DB15:DJ15"/>
    <mergeCell ref="DK15:DS15"/>
    <mergeCell ref="DT15:EB15"/>
    <mergeCell ref="EC15:EK15"/>
    <mergeCell ref="EL15:ET15"/>
    <mergeCell ref="EU15:FC15"/>
    <mergeCell ref="DB14:DJ14"/>
    <mergeCell ref="DK14:DS14"/>
    <mergeCell ref="DT14:EB14"/>
    <mergeCell ref="EC14:EK14"/>
    <mergeCell ref="EL14:ET14"/>
    <mergeCell ref="EU14:FC14"/>
    <mergeCell ref="DB13:DJ13"/>
    <mergeCell ref="DK13:DS13"/>
    <mergeCell ref="DT13:EB13"/>
    <mergeCell ref="EC13:EK13"/>
    <mergeCell ref="EL13:ET13"/>
    <mergeCell ref="EU13:FC13"/>
    <mergeCell ref="DB12:DJ12"/>
    <mergeCell ref="DK12:DS12"/>
    <mergeCell ref="DT12:EB12"/>
    <mergeCell ref="EC12:EK12"/>
    <mergeCell ref="EL12:ET12"/>
    <mergeCell ref="EU12:FC12"/>
    <mergeCell ref="DB11:DJ11"/>
    <mergeCell ref="DK11:DS11"/>
    <mergeCell ref="DT11:EB11"/>
    <mergeCell ref="EC11:EK11"/>
    <mergeCell ref="EL11:ET11"/>
    <mergeCell ref="EU11:FC11"/>
    <mergeCell ref="DB10:DJ10"/>
    <mergeCell ref="DK10:DS10"/>
    <mergeCell ref="DT10:EB10"/>
    <mergeCell ref="EC10:EK10"/>
    <mergeCell ref="EL10:ET10"/>
    <mergeCell ref="EU10:FC10"/>
    <mergeCell ref="DB9:DJ9"/>
    <mergeCell ref="DK9:DS9"/>
    <mergeCell ref="DT9:EB9"/>
    <mergeCell ref="EC9:EK9"/>
    <mergeCell ref="EL9:ET9"/>
    <mergeCell ref="EU9:FC9"/>
    <mergeCell ref="DB8:DJ8"/>
    <mergeCell ref="DK8:DS8"/>
    <mergeCell ref="DT8:EB8"/>
    <mergeCell ref="EC8:EK8"/>
    <mergeCell ref="EL8:ET8"/>
    <mergeCell ref="EU8:FC8"/>
    <mergeCell ref="DB7:DJ7"/>
    <mergeCell ref="DK7:DS7"/>
    <mergeCell ref="DT7:EB7"/>
    <mergeCell ref="EC7:EK7"/>
    <mergeCell ref="EL7:ET7"/>
    <mergeCell ref="EU7:FC7"/>
    <mergeCell ref="DB6:DJ6"/>
    <mergeCell ref="DK6:DS6"/>
    <mergeCell ref="DT6:EB6"/>
    <mergeCell ref="EC6:EK6"/>
    <mergeCell ref="EL6:ET6"/>
    <mergeCell ref="EU6:FC6"/>
    <mergeCell ref="DB5:DJ5"/>
    <mergeCell ref="DK5:DS5"/>
    <mergeCell ref="DT5:EB5"/>
    <mergeCell ref="EC5:EK5"/>
    <mergeCell ref="EL5:ET5"/>
    <mergeCell ref="EU5:FC5"/>
    <mergeCell ref="DB3:DS3"/>
    <mergeCell ref="DT3:EK3"/>
    <mergeCell ref="EL3:FC3"/>
    <mergeCell ref="DB4:DJ4"/>
    <mergeCell ref="DK4:DS4"/>
    <mergeCell ref="DT4:EB4"/>
    <mergeCell ref="EC4:EK4"/>
    <mergeCell ref="EL4:ET4"/>
    <mergeCell ref="EU4:FC4"/>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5:DA5"/>
    <mergeCell ref="CS7:DA7"/>
    <mergeCell ref="A8:F8"/>
    <mergeCell ref="G8:AI8"/>
    <mergeCell ref="AJ8:AY8"/>
    <mergeCell ref="AZ8:BH8"/>
    <mergeCell ref="BI8:BQ8"/>
    <mergeCell ref="BR8:BZ8"/>
    <mergeCell ref="CA8:CI8"/>
    <mergeCell ref="CJ8:CR8"/>
    <mergeCell ref="CS8:DA8"/>
    <mergeCell ref="CJ6:CR6"/>
    <mergeCell ref="CS6:DA6"/>
    <mergeCell ref="AJ5:AY5"/>
    <mergeCell ref="A6:F6"/>
    <mergeCell ref="G6:AI6"/>
    <mergeCell ref="AJ6:AY6"/>
    <mergeCell ref="A7:F7"/>
    <mergeCell ref="G7:AI7"/>
    <mergeCell ref="AJ7:AY7"/>
    <mergeCell ref="AZ7:BH7"/>
    <mergeCell ref="BI7:BQ7"/>
    <mergeCell ref="BR7:BZ7"/>
    <mergeCell ref="CA7:CI7"/>
    <mergeCell ref="B1:CZ1"/>
    <mergeCell ref="AZ3:BQ3"/>
    <mergeCell ref="BR3:CI3"/>
    <mergeCell ref="BR4:BZ4"/>
    <mergeCell ref="CA4:CI4"/>
    <mergeCell ref="CJ3:DA3"/>
    <mergeCell ref="A3:AI4"/>
    <mergeCell ref="AJ3:AY4"/>
    <mergeCell ref="AZ4:BH4"/>
    <mergeCell ref="BI4:BQ4"/>
    <mergeCell ref="CJ4:CR4"/>
    <mergeCell ref="CS4:DA4"/>
    <mergeCell ref="CJ7:CR7"/>
    <mergeCell ref="AZ6:BH6"/>
    <mergeCell ref="BI6:BQ6"/>
    <mergeCell ref="BR6:BZ6"/>
    <mergeCell ref="CA6:CI6"/>
    <mergeCell ref="A5:F5"/>
    <mergeCell ref="G5:AI5"/>
    <mergeCell ref="AZ5:BH5"/>
    <mergeCell ref="BI5:BQ5"/>
    <mergeCell ref="BR5:BZ5"/>
    <mergeCell ref="CA5:CI5"/>
    <mergeCell ref="CJ5:CR5"/>
  </mergeCells>
  <phoneticPr fontId="0" type="noConversion"/>
  <pageMargins left="0.78740157480314965" right="0.51181102362204722" top="0.59055118110236227" bottom="0.39370078740157483" header="0.19685039370078741" footer="0.19685039370078741"/>
  <pageSetup paperSize="9" scale="51"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2" max="176" man="1"/>
  </rowBreaks>
</worksheet>
</file>

<file path=xl/worksheets/sheet3.xml><?xml version="1.0" encoding="utf-8"?>
<worksheet xmlns="http://schemas.openxmlformats.org/spreadsheetml/2006/main" xmlns:r="http://schemas.openxmlformats.org/officeDocument/2006/relationships">
  <dimension ref="A1:ES15"/>
  <sheetViews>
    <sheetView view="pageBreakPreview" zoomScaleSheetLayoutView="100" workbookViewId="0">
      <selection activeCell="DZ19" sqref="DZ19"/>
    </sheetView>
  </sheetViews>
  <sheetFormatPr defaultColWidth="0.88671875" defaultRowHeight="15.6"/>
  <cols>
    <col min="1" max="113" width="0.88671875" style="1"/>
    <col min="114" max="114" width="0.88671875" style="1" customWidth="1"/>
    <col min="115" max="117" width="0.88671875" style="1"/>
    <col min="118" max="118" width="0.88671875" style="1" customWidth="1"/>
    <col min="119" max="130" width="0.88671875" style="1"/>
    <col min="131" max="132" width="0.88671875" style="1" customWidth="1"/>
    <col min="133" max="16384" width="0.88671875" style="1"/>
  </cols>
  <sheetData>
    <row r="1" spans="1:149" s="3" customFormat="1" ht="13.2">
      <c r="DI1" s="3" t="s">
        <v>278</v>
      </c>
    </row>
    <row r="2" spans="1:149" s="3" customFormat="1" ht="39.75" customHeight="1">
      <c r="DI2" s="100" t="s">
        <v>3</v>
      </c>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row>
    <row r="3" spans="1:149" ht="3" customHeight="1"/>
    <row r="4" spans="1:149" s="4" customFormat="1" ht="24" customHeight="1">
      <c r="DI4" s="99" t="s">
        <v>4</v>
      </c>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row>
    <row r="6" spans="1:149">
      <c r="ES6" s="6" t="s">
        <v>5</v>
      </c>
    </row>
    <row r="8" spans="1:149" s="5" customFormat="1" ht="16.8">
      <c r="A8" s="102" t="s">
        <v>279</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row>
    <row r="9" spans="1:149"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row>
    <row r="10" spans="1:149" s="5" customFormat="1" ht="48" customHeight="1">
      <c r="A10" s="129" t="s">
        <v>280</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row>
    <row r="12" spans="1:149" s="3" customFormat="1" ht="93" customHeight="1">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1"/>
      <c r="BJ12" s="111" t="s">
        <v>318</v>
      </c>
      <c r="BK12" s="112"/>
      <c r="BL12" s="112"/>
      <c r="BM12" s="112"/>
      <c r="BN12" s="112"/>
      <c r="BO12" s="112"/>
      <c r="BP12" s="112"/>
      <c r="BQ12" s="112"/>
      <c r="BR12" s="112"/>
      <c r="BS12" s="112"/>
      <c r="BT12" s="112"/>
      <c r="BU12" s="112"/>
      <c r="BV12" s="112"/>
      <c r="BW12" s="112"/>
      <c r="BX12" s="112"/>
      <c r="BY12" s="112"/>
      <c r="BZ12" s="112"/>
      <c r="CA12" s="112"/>
      <c r="CB12" s="112"/>
      <c r="CC12" s="112"/>
      <c r="CD12" s="112"/>
      <c r="CE12" s="113"/>
      <c r="CF12" s="111" t="s">
        <v>414</v>
      </c>
      <c r="CG12" s="112"/>
      <c r="CH12" s="112"/>
      <c r="CI12" s="112"/>
      <c r="CJ12" s="112"/>
      <c r="CK12" s="112"/>
      <c r="CL12" s="112"/>
      <c r="CM12" s="112"/>
      <c r="CN12" s="112"/>
      <c r="CO12" s="112"/>
      <c r="CP12" s="112"/>
      <c r="CQ12" s="112"/>
      <c r="CR12" s="112"/>
      <c r="CS12" s="112"/>
      <c r="CT12" s="112"/>
      <c r="CU12" s="112"/>
      <c r="CV12" s="112"/>
      <c r="CW12" s="112"/>
      <c r="CX12" s="112"/>
      <c r="CY12" s="112"/>
      <c r="CZ12" s="112"/>
      <c r="DA12" s="113"/>
      <c r="DB12" s="111" t="s">
        <v>415</v>
      </c>
      <c r="DC12" s="112"/>
      <c r="DD12" s="112"/>
      <c r="DE12" s="112"/>
      <c r="DF12" s="112"/>
      <c r="DG12" s="112"/>
      <c r="DH12" s="112"/>
      <c r="DI12" s="112"/>
      <c r="DJ12" s="112"/>
      <c r="DK12" s="112"/>
      <c r="DL12" s="112"/>
      <c r="DM12" s="112"/>
      <c r="DN12" s="112"/>
      <c r="DO12" s="112"/>
      <c r="DP12" s="112"/>
      <c r="DQ12" s="112"/>
      <c r="DR12" s="112"/>
      <c r="DS12" s="112"/>
      <c r="DT12" s="112"/>
      <c r="DU12" s="112"/>
      <c r="DV12" s="112"/>
      <c r="DW12" s="113"/>
      <c r="DX12" s="111" t="s">
        <v>281</v>
      </c>
      <c r="DY12" s="112"/>
      <c r="DZ12" s="112"/>
      <c r="EA12" s="112"/>
      <c r="EB12" s="112"/>
      <c r="EC12" s="112"/>
      <c r="ED12" s="112"/>
      <c r="EE12" s="112"/>
      <c r="EF12" s="112"/>
      <c r="EG12" s="112"/>
      <c r="EH12" s="112"/>
      <c r="EI12" s="112"/>
      <c r="EJ12" s="112"/>
      <c r="EK12" s="112"/>
      <c r="EL12" s="112"/>
      <c r="EM12" s="112"/>
      <c r="EN12" s="112"/>
      <c r="EO12" s="112"/>
      <c r="EP12" s="112"/>
      <c r="EQ12" s="112"/>
      <c r="ER12" s="112"/>
      <c r="ES12" s="112"/>
    </row>
    <row r="13" spans="1:149" s="3" customFormat="1" ht="27" customHeight="1">
      <c r="A13" s="84" t="s">
        <v>26</v>
      </c>
      <c r="B13" s="84"/>
      <c r="C13" s="84"/>
      <c r="D13" s="84"/>
      <c r="E13" s="84"/>
      <c r="F13" s="85" t="s">
        <v>282</v>
      </c>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133"/>
      <c r="BK13" s="128"/>
      <c r="BL13" s="128"/>
      <c r="BM13" s="128"/>
      <c r="BN13" s="128"/>
      <c r="BO13" s="128"/>
      <c r="BP13" s="128"/>
      <c r="BQ13" s="128"/>
      <c r="BR13" s="128"/>
      <c r="BS13" s="128"/>
      <c r="BT13" s="128"/>
      <c r="BU13" s="128"/>
      <c r="BV13" s="128"/>
      <c r="BW13" s="128"/>
      <c r="BX13" s="128"/>
      <c r="BY13" s="128"/>
      <c r="BZ13" s="128"/>
      <c r="CA13" s="128"/>
      <c r="CB13" s="128"/>
      <c r="CC13" s="128"/>
      <c r="CD13" s="128"/>
      <c r="CE13" s="134"/>
      <c r="CF13" s="133"/>
      <c r="CG13" s="128"/>
      <c r="CH13" s="128"/>
      <c r="CI13" s="128"/>
      <c r="CJ13" s="128"/>
      <c r="CK13" s="128"/>
      <c r="CL13" s="128"/>
      <c r="CM13" s="128"/>
      <c r="CN13" s="128"/>
      <c r="CO13" s="128"/>
      <c r="CP13" s="128"/>
      <c r="CQ13" s="128"/>
      <c r="CR13" s="128"/>
      <c r="CS13" s="128"/>
      <c r="CT13" s="128"/>
      <c r="CU13" s="128"/>
      <c r="CV13" s="128"/>
      <c r="CW13" s="128"/>
      <c r="CX13" s="128"/>
      <c r="CY13" s="128"/>
      <c r="CZ13" s="128"/>
      <c r="DA13" s="134"/>
      <c r="DB13" s="133"/>
      <c r="DC13" s="128"/>
      <c r="DD13" s="128"/>
      <c r="DE13" s="128"/>
      <c r="DF13" s="128"/>
      <c r="DG13" s="128"/>
      <c r="DH13" s="128"/>
      <c r="DI13" s="128"/>
      <c r="DJ13" s="128"/>
      <c r="DK13" s="128"/>
      <c r="DL13" s="128"/>
      <c r="DM13" s="128"/>
      <c r="DN13" s="128"/>
      <c r="DO13" s="128"/>
      <c r="DP13" s="128"/>
      <c r="DQ13" s="128"/>
      <c r="DR13" s="128"/>
      <c r="DS13" s="128"/>
      <c r="DT13" s="128"/>
      <c r="DU13" s="128"/>
      <c r="DV13" s="128"/>
      <c r="DW13" s="134"/>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row>
    <row r="14" spans="1:149" s="3" customFormat="1" ht="40.5" customHeight="1">
      <c r="A14" s="84" t="s">
        <v>37</v>
      </c>
      <c r="B14" s="84"/>
      <c r="C14" s="84"/>
      <c r="D14" s="84"/>
      <c r="E14" s="84"/>
      <c r="F14" s="85" t="s">
        <v>283</v>
      </c>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133">
        <v>2828.3240000000001</v>
      </c>
      <c r="BK14" s="128"/>
      <c r="BL14" s="128"/>
      <c r="BM14" s="128"/>
      <c r="BN14" s="128"/>
      <c r="BO14" s="128"/>
      <c r="BP14" s="128"/>
      <c r="BQ14" s="128"/>
      <c r="BR14" s="128"/>
      <c r="BS14" s="128"/>
      <c r="BT14" s="128"/>
      <c r="BU14" s="128"/>
      <c r="BV14" s="128"/>
      <c r="BW14" s="128"/>
      <c r="BX14" s="128"/>
      <c r="BY14" s="128"/>
      <c r="BZ14" s="128"/>
      <c r="CA14" s="128"/>
      <c r="CB14" s="128"/>
      <c r="CC14" s="128"/>
      <c r="CD14" s="128"/>
      <c r="CE14" s="134"/>
      <c r="CF14" s="135">
        <v>322.65499999999997</v>
      </c>
      <c r="CG14" s="132"/>
      <c r="CH14" s="132"/>
      <c r="CI14" s="132"/>
      <c r="CJ14" s="132"/>
      <c r="CK14" s="132"/>
      <c r="CL14" s="132"/>
      <c r="CM14" s="132"/>
      <c r="CN14" s="132"/>
      <c r="CO14" s="132"/>
      <c r="CP14" s="132"/>
      <c r="CQ14" s="132"/>
      <c r="CR14" s="132"/>
      <c r="CS14" s="132"/>
      <c r="CT14" s="132"/>
      <c r="CU14" s="132"/>
      <c r="CV14" s="132"/>
      <c r="CW14" s="132"/>
      <c r="CX14" s="132"/>
      <c r="CY14" s="132"/>
      <c r="CZ14" s="132"/>
      <c r="DA14" s="136"/>
      <c r="DB14" s="135">
        <v>1376.8430000000001</v>
      </c>
      <c r="DC14" s="132"/>
      <c r="DD14" s="132"/>
      <c r="DE14" s="132"/>
      <c r="DF14" s="132"/>
      <c r="DG14" s="132"/>
      <c r="DH14" s="132"/>
      <c r="DI14" s="132"/>
      <c r="DJ14" s="132"/>
      <c r="DK14" s="132"/>
      <c r="DL14" s="132"/>
      <c r="DM14" s="132"/>
      <c r="DN14" s="132"/>
      <c r="DO14" s="132"/>
      <c r="DP14" s="132"/>
      <c r="DQ14" s="132"/>
      <c r="DR14" s="132"/>
      <c r="DS14" s="132"/>
      <c r="DT14" s="132"/>
      <c r="DU14" s="132"/>
      <c r="DV14" s="132"/>
      <c r="DW14" s="136"/>
      <c r="DX14" s="132">
        <v>2640</v>
      </c>
      <c r="DY14" s="132"/>
      <c r="DZ14" s="132"/>
      <c r="EA14" s="132"/>
      <c r="EB14" s="132"/>
      <c r="EC14" s="132"/>
      <c r="ED14" s="132"/>
      <c r="EE14" s="132"/>
      <c r="EF14" s="132"/>
      <c r="EG14" s="132"/>
      <c r="EH14" s="132"/>
      <c r="EI14" s="132"/>
      <c r="EJ14" s="132"/>
      <c r="EK14" s="132"/>
      <c r="EL14" s="132"/>
      <c r="EM14" s="132"/>
      <c r="EN14" s="132"/>
      <c r="EO14" s="132"/>
      <c r="EP14" s="132"/>
      <c r="EQ14" s="132"/>
      <c r="ER14" s="132"/>
      <c r="ES14" s="132"/>
    </row>
    <row r="15" spans="1:149" s="3" customFormat="1" ht="27" customHeight="1">
      <c r="A15" s="84" t="s">
        <v>42</v>
      </c>
      <c r="B15" s="84"/>
      <c r="C15" s="84"/>
      <c r="D15" s="84"/>
      <c r="E15" s="84"/>
      <c r="F15" s="85" t="s">
        <v>284</v>
      </c>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133">
        <v>0</v>
      </c>
      <c r="BK15" s="128"/>
      <c r="BL15" s="128"/>
      <c r="BM15" s="128"/>
      <c r="BN15" s="128"/>
      <c r="BO15" s="128"/>
      <c r="BP15" s="128"/>
      <c r="BQ15" s="128"/>
      <c r="BR15" s="128"/>
      <c r="BS15" s="128"/>
      <c r="BT15" s="128"/>
      <c r="BU15" s="128"/>
      <c r="BV15" s="128"/>
      <c r="BW15" s="128"/>
      <c r="BX15" s="128"/>
      <c r="BY15" s="128"/>
      <c r="BZ15" s="128"/>
      <c r="CA15" s="128"/>
      <c r="CB15" s="128"/>
      <c r="CC15" s="128"/>
      <c r="CD15" s="128"/>
      <c r="CE15" s="134"/>
      <c r="CF15" s="133">
        <v>0</v>
      </c>
      <c r="CG15" s="128"/>
      <c r="CH15" s="128"/>
      <c r="CI15" s="128"/>
      <c r="CJ15" s="128"/>
      <c r="CK15" s="128"/>
      <c r="CL15" s="128"/>
      <c r="CM15" s="128"/>
      <c r="CN15" s="128"/>
      <c r="CO15" s="128"/>
      <c r="CP15" s="128"/>
      <c r="CQ15" s="128"/>
      <c r="CR15" s="128"/>
      <c r="CS15" s="128"/>
      <c r="CT15" s="128"/>
      <c r="CU15" s="128"/>
      <c r="CV15" s="128"/>
      <c r="CW15" s="128"/>
      <c r="CX15" s="128"/>
      <c r="CY15" s="128"/>
      <c r="CZ15" s="128"/>
      <c r="DA15" s="134"/>
      <c r="DB15" s="133">
        <v>0</v>
      </c>
      <c r="DC15" s="128"/>
      <c r="DD15" s="128"/>
      <c r="DE15" s="128"/>
      <c r="DF15" s="128"/>
      <c r="DG15" s="128"/>
      <c r="DH15" s="128"/>
      <c r="DI15" s="128"/>
      <c r="DJ15" s="128"/>
      <c r="DK15" s="128"/>
      <c r="DL15" s="128"/>
      <c r="DM15" s="128"/>
      <c r="DN15" s="128"/>
      <c r="DO15" s="128"/>
      <c r="DP15" s="128"/>
      <c r="DQ15" s="128"/>
      <c r="DR15" s="128"/>
      <c r="DS15" s="128"/>
      <c r="DT15" s="128"/>
      <c r="DU15" s="128"/>
      <c r="DV15" s="128"/>
      <c r="DW15" s="134"/>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row>
  </sheetData>
  <mergeCells count="27">
    <mergeCell ref="CF15:DA15"/>
    <mergeCell ref="BJ13:CE13"/>
    <mergeCell ref="F13:BI13"/>
    <mergeCell ref="DB13:DW13"/>
    <mergeCell ref="A14:E14"/>
    <mergeCell ref="F14:BI14"/>
    <mergeCell ref="DB14:DW14"/>
    <mergeCell ref="BJ15:CE15"/>
    <mergeCell ref="A15:E15"/>
    <mergeCell ref="F15:BI15"/>
    <mergeCell ref="DB15:DW15"/>
    <mergeCell ref="DX15:ES15"/>
    <mergeCell ref="A13:E13"/>
    <mergeCell ref="DI2:ES2"/>
    <mergeCell ref="DI4:ES4"/>
    <mergeCell ref="A8:ES8"/>
    <mergeCell ref="A10:ES10"/>
    <mergeCell ref="A12:BI12"/>
    <mergeCell ref="DB12:DW12"/>
    <mergeCell ref="DX12:ES12"/>
    <mergeCell ref="CF12:DA12"/>
    <mergeCell ref="BJ12:CE12"/>
    <mergeCell ref="DX14:ES14"/>
    <mergeCell ref="CF13:DA13"/>
    <mergeCell ref="CF14:DA14"/>
    <mergeCell ref="BJ14:CE14"/>
    <mergeCell ref="DX13:ES13"/>
  </mergeCells>
  <printOptions horizontalCentered="1"/>
  <pageMargins left="0.70866141732283472" right="0.70866141732283472" top="0.74803149606299213" bottom="0.74803149606299213" header="0.31496062992125984" footer="0.31496062992125984"/>
  <pageSetup paperSize="9" scale="95" orientation="landscape" verticalDpi="300" r:id="rId1"/>
</worksheet>
</file>

<file path=xl/worksheets/sheet4.xml><?xml version="1.0" encoding="utf-8"?>
<worksheet xmlns="http://schemas.openxmlformats.org/spreadsheetml/2006/main" xmlns:r="http://schemas.openxmlformats.org/officeDocument/2006/relationships">
  <dimension ref="A1:DA20"/>
  <sheetViews>
    <sheetView topLeftCell="A11" zoomScale="120" zoomScaleNormal="120" workbookViewId="0">
      <selection activeCell="BY24" sqref="BY24"/>
    </sheetView>
  </sheetViews>
  <sheetFormatPr defaultColWidth="0.88671875" defaultRowHeight="15.6"/>
  <cols>
    <col min="1" max="69" width="0.88671875" style="1"/>
    <col min="70" max="70" width="0.88671875" style="1" customWidth="1"/>
    <col min="71" max="73" width="0.88671875" style="1"/>
    <col min="74" max="74" width="0.88671875" style="1" customWidth="1"/>
    <col min="75" max="86" width="0.88671875" style="1"/>
    <col min="87" max="88" width="0.88671875" style="1" customWidth="1"/>
    <col min="89" max="16384" width="0.88671875" style="1"/>
  </cols>
  <sheetData>
    <row r="1" spans="1:105" s="3" customFormat="1" ht="13.2">
      <c r="BQ1" s="3" t="s">
        <v>285</v>
      </c>
    </row>
    <row r="2" spans="1:105" s="3" customFormat="1" ht="39.75" customHeight="1">
      <c r="BQ2" s="100" t="s">
        <v>3</v>
      </c>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row>
    <row r="3" spans="1:105" ht="3" customHeight="1"/>
    <row r="4" spans="1:105" s="4" customFormat="1" ht="24" customHeight="1">
      <c r="BQ4" s="99" t="s">
        <v>4</v>
      </c>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row>
    <row r="6" spans="1:105">
      <c r="DA6" s="6" t="s">
        <v>5</v>
      </c>
    </row>
    <row r="8" spans="1:105" s="5" customFormat="1" ht="16.8">
      <c r="A8" s="102" t="s">
        <v>279</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48" customHeight="1">
      <c r="A10" s="129" t="s">
        <v>286</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row>
    <row r="12" spans="1:105" s="3" customFormat="1" ht="145.5" customHeight="1">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06" t="s">
        <v>287</v>
      </c>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t="s">
        <v>288</v>
      </c>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t="s">
        <v>289</v>
      </c>
      <c r="CG12" s="106"/>
      <c r="CH12" s="106"/>
      <c r="CI12" s="106"/>
      <c r="CJ12" s="106"/>
      <c r="CK12" s="106"/>
      <c r="CL12" s="106"/>
      <c r="CM12" s="106"/>
      <c r="CN12" s="106"/>
      <c r="CO12" s="106"/>
      <c r="CP12" s="106"/>
      <c r="CQ12" s="106"/>
      <c r="CR12" s="106"/>
      <c r="CS12" s="106"/>
      <c r="CT12" s="106"/>
      <c r="CU12" s="106"/>
      <c r="CV12" s="106"/>
      <c r="CW12" s="106"/>
      <c r="CX12" s="106"/>
      <c r="CY12" s="106"/>
      <c r="CZ12" s="106"/>
      <c r="DA12" s="106"/>
    </row>
    <row r="13" spans="1:105" s="3" customFormat="1" ht="27.75" customHeight="1">
      <c r="A13" s="91" t="s">
        <v>26</v>
      </c>
      <c r="B13" s="91"/>
      <c r="C13" s="91"/>
      <c r="D13" s="91"/>
      <c r="E13" s="91"/>
      <c r="F13" s="92" t="s">
        <v>290</v>
      </c>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row>
    <row r="14" spans="1:105" s="3" customFormat="1" ht="15" customHeight="1">
      <c r="A14" s="91"/>
      <c r="B14" s="91"/>
      <c r="C14" s="91"/>
      <c r="D14" s="91"/>
      <c r="E14" s="91"/>
      <c r="F14" s="92" t="s">
        <v>291</v>
      </c>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row>
    <row r="15" spans="1:105" s="3" customFormat="1" ht="15" customHeight="1">
      <c r="A15" s="91"/>
      <c r="B15" s="91"/>
      <c r="C15" s="91"/>
      <c r="D15" s="91"/>
      <c r="E15" s="91"/>
      <c r="F15" s="92" t="s">
        <v>292</v>
      </c>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row>
    <row r="16" spans="1:105" s="3" customFormat="1" ht="15" customHeight="1">
      <c r="A16" s="91"/>
      <c r="B16" s="91"/>
      <c r="C16" s="91"/>
      <c r="D16" s="91"/>
      <c r="E16" s="91"/>
      <c r="F16" s="92" t="s">
        <v>293</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row>
    <row r="17" spans="1:105" s="3" customFormat="1" ht="27.75" customHeight="1">
      <c r="A17" s="91" t="s">
        <v>37</v>
      </c>
      <c r="B17" s="91"/>
      <c r="C17" s="91"/>
      <c r="D17" s="91"/>
      <c r="E17" s="91"/>
      <c r="F17" s="92" t="s">
        <v>294</v>
      </c>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row>
    <row r="18" spans="1:105" s="3" customFormat="1" ht="15" customHeight="1">
      <c r="A18" s="91"/>
      <c r="B18" s="91"/>
      <c r="C18" s="91"/>
      <c r="D18" s="91"/>
      <c r="E18" s="91"/>
      <c r="F18" s="92" t="s">
        <v>291</v>
      </c>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153">
        <f>'выпад 2017'!C24</f>
        <v>4087.4114800000002</v>
      </c>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3">
        <f>'факт 3-х лет по выпадающ'!H12</f>
        <v>2.1593333333333335</v>
      </c>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f>'факт 3-х лет по выпадающ'!J8</f>
        <v>750</v>
      </c>
      <c r="CG18" s="152"/>
      <c r="CH18" s="152"/>
      <c r="CI18" s="152"/>
      <c r="CJ18" s="152"/>
      <c r="CK18" s="152"/>
      <c r="CL18" s="152"/>
      <c r="CM18" s="152"/>
      <c r="CN18" s="152"/>
      <c r="CO18" s="152"/>
      <c r="CP18" s="152"/>
      <c r="CQ18" s="152"/>
      <c r="CR18" s="152"/>
      <c r="CS18" s="152"/>
      <c r="CT18" s="152"/>
      <c r="CU18" s="152"/>
      <c r="CV18" s="152"/>
      <c r="CW18" s="152"/>
      <c r="CX18" s="152"/>
      <c r="CY18" s="152"/>
      <c r="CZ18" s="152"/>
      <c r="DA18" s="152"/>
    </row>
    <row r="19" spans="1:105" s="3" customFormat="1" ht="15" customHeight="1">
      <c r="A19" s="91"/>
      <c r="B19" s="91"/>
      <c r="C19" s="91"/>
      <c r="D19" s="91"/>
      <c r="E19" s="91"/>
      <c r="F19" s="92" t="s">
        <v>292</v>
      </c>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153">
        <f>'выпад 2017'!C25</f>
        <v>2298.32602</v>
      </c>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3">
        <f>'факт 3-х лет по выпадающ'!H27</f>
        <v>0.14166666666666666</v>
      </c>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3">
        <f>'факт 3-х лет по выпадающ'!H10-'факт 3-х лет по выпадающ'!J8</f>
        <v>693</v>
      </c>
      <c r="CG19" s="152"/>
      <c r="CH19" s="152"/>
      <c r="CI19" s="152"/>
      <c r="CJ19" s="152"/>
      <c r="CK19" s="152"/>
      <c r="CL19" s="152"/>
      <c r="CM19" s="152"/>
      <c r="CN19" s="152"/>
      <c r="CO19" s="152"/>
      <c r="CP19" s="152"/>
      <c r="CQ19" s="152"/>
      <c r="CR19" s="152"/>
      <c r="CS19" s="152"/>
      <c r="CT19" s="152"/>
      <c r="CU19" s="152"/>
      <c r="CV19" s="152"/>
      <c r="CW19" s="152"/>
      <c r="CX19" s="152"/>
      <c r="CY19" s="152"/>
      <c r="CZ19" s="152"/>
      <c r="DA19" s="152"/>
    </row>
    <row r="20" spans="1:105" s="3" customFormat="1" ht="15" customHeight="1">
      <c r="A20" s="91"/>
      <c r="B20" s="91"/>
      <c r="C20" s="91"/>
      <c r="D20" s="91"/>
      <c r="E20" s="91"/>
      <c r="F20" s="92" t="s">
        <v>293</v>
      </c>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row>
  </sheetData>
  <mergeCells count="48">
    <mergeCell ref="BQ2:DA2"/>
    <mergeCell ref="BQ4:DA4"/>
    <mergeCell ref="A8:DA8"/>
    <mergeCell ref="A10:DA10"/>
    <mergeCell ref="A12:AM12"/>
    <mergeCell ref="AN12:BI12"/>
    <mergeCell ref="BJ12:CE12"/>
    <mergeCell ref="CF12:DA12"/>
    <mergeCell ref="A13:E13"/>
    <mergeCell ref="F13:AM13"/>
    <mergeCell ref="AN13:BI13"/>
    <mergeCell ref="BJ13:CE13"/>
    <mergeCell ref="CF13:DA13"/>
    <mergeCell ref="A14:E14"/>
    <mergeCell ref="F14:AM14"/>
    <mergeCell ref="AN14:BI14"/>
    <mergeCell ref="BJ14:CE14"/>
    <mergeCell ref="CF14:DA14"/>
    <mergeCell ref="A15:E15"/>
    <mergeCell ref="F15:AM15"/>
    <mergeCell ref="AN15:BI15"/>
    <mergeCell ref="BJ15:CE15"/>
    <mergeCell ref="CF15:DA15"/>
    <mergeCell ref="A16:E16"/>
    <mergeCell ref="F16:AM16"/>
    <mergeCell ref="AN16:BI16"/>
    <mergeCell ref="BJ16:CE16"/>
    <mergeCell ref="CF16:DA16"/>
    <mergeCell ref="A17:E17"/>
    <mergeCell ref="F17:AM17"/>
    <mergeCell ref="AN17:BI17"/>
    <mergeCell ref="BJ17:CE17"/>
    <mergeCell ref="CF17:DA17"/>
    <mergeCell ref="A18:E18"/>
    <mergeCell ref="F18:AM18"/>
    <mergeCell ref="AN18:BI18"/>
    <mergeCell ref="BJ18:CE18"/>
    <mergeCell ref="CF18:DA18"/>
    <mergeCell ref="A19:E19"/>
    <mergeCell ref="F19:AM19"/>
    <mergeCell ref="AN19:BI19"/>
    <mergeCell ref="BJ19:CE19"/>
    <mergeCell ref="CF19:DA19"/>
    <mergeCell ref="A20:E20"/>
    <mergeCell ref="F20:AM20"/>
    <mergeCell ref="AN20:BI20"/>
    <mergeCell ref="BJ20:CE20"/>
    <mergeCell ref="CF20:DA20"/>
  </mergeCells>
  <pageMargins left="0.7" right="0.7" top="0.75" bottom="0.75" header="0.3" footer="0.3"/>
  <pageSetup paperSize="9" scale="95" orientation="portrait" verticalDpi="0" r:id="rId1"/>
</worksheet>
</file>

<file path=xl/worksheets/sheet5.xml><?xml version="1.0" encoding="utf-8"?>
<worksheet xmlns="http://schemas.openxmlformats.org/spreadsheetml/2006/main" xmlns:r="http://schemas.openxmlformats.org/officeDocument/2006/relationships">
  <dimension ref="A1:DA28"/>
  <sheetViews>
    <sheetView topLeftCell="A9" workbookViewId="0">
      <selection activeCell="ED25" sqref="ED25"/>
    </sheetView>
  </sheetViews>
  <sheetFormatPr defaultColWidth="0.88671875" defaultRowHeight="15.6"/>
  <cols>
    <col min="1" max="69" width="0.88671875" style="1"/>
    <col min="70" max="70" width="0.88671875" style="1" customWidth="1"/>
    <col min="71" max="73" width="0.88671875" style="1"/>
    <col min="74" max="74" width="0.88671875" style="1" customWidth="1"/>
    <col min="75" max="86" width="0.88671875" style="1"/>
    <col min="87" max="88" width="0.88671875" style="1" customWidth="1"/>
    <col min="89" max="16384" width="0.88671875" style="1"/>
  </cols>
  <sheetData>
    <row r="1" spans="1:105" s="3" customFormat="1" ht="13.2">
      <c r="BQ1" s="3" t="s">
        <v>295</v>
      </c>
    </row>
    <row r="2" spans="1:105" s="3" customFormat="1" ht="39.75" customHeight="1">
      <c r="BQ2" s="100" t="s">
        <v>3</v>
      </c>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row>
    <row r="3" spans="1:105" ht="3" customHeight="1"/>
    <row r="4" spans="1:105" s="4" customFormat="1" ht="24" customHeight="1">
      <c r="BQ4" s="99" t="s">
        <v>4</v>
      </c>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row>
    <row r="6" spans="1:105">
      <c r="DA6" s="6" t="s">
        <v>5</v>
      </c>
    </row>
    <row r="8" spans="1:105" s="5" customFormat="1" ht="16.8">
      <c r="A8" s="102" t="s">
        <v>279</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31.5" customHeight="1">
      <c r="A10" s="129" t="s">
        <v>296</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row>
    <row r="12" spans="1:105" s="3" customFormat="1" ht="42" customHeight="1">
      <c r="A12" s="106" t="s">
        <v>297</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t="s">
        <v>298</v>
      </c>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t="s">
        <v>299</v>
      </c>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t="s">
        <v>300</v>
      </c>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row>
    <row r="13" spans="1:105" s="3" customFormat="1" ht="30" customHeight="1">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t="s">
        <v>291</v>
      </c>
      <c r="AI13" s="106"/>
      <c r="AJ13" s="106"/>
      <c r="AK13" s="106"/>
      <c r="AL13" s="106"/>
      <c r="AM13" s="106"/>
      <c r="AN13" s="106"/>
      <c r="AO13" s="106"/>
      <c r="AP13" s="106" t="s">
        <v>301</v>
      </c>
      <c r="AQ13" s="106"/>
      <c r="AR13" s="106"/>
      <c r="AS13" s="106"/>
      <c r="AT13" s="106"/>
      <c r="AU13" s="106"/>
      <c r="AV13" s="106"/>
      <c r="AW13" s="106"/>
      <c r="AX13" s="106" t="s">
        <v>302</v>
      </c>
      <c r="AY13" s="106"/>
      <c r="AZ13" s="106"/>
      <c r="BA13" s="106"/>
      <c r="BB13" s="106"/>
      <c r="BC13" s="106"/>
      <c r="BD13" s="106"/>
      <c r="BE13" s="106"/>
      <c r="BF13" s="106" t="s">
        <v>291</v>
      </c>
      <c r="BG13" s="106"/>
      <c r="BH13" s="106"/>
      <c r="BI13" s="106"/>
      <c r="BJ13" s="106"/>
      <c r="BK13" s="106"/>
      <c r="BL13" s="106"/>
      <c r="BM13" s="106"/>
      <c r="BN13" s="106" t="s">
        <v>301</v>
      </c>
      <c r="BO13" s="106"/>
      <c r="BP13" s="106"/>
      <c r="BQ13" s="106"/>
      <c r="BR13" s="106"/>
      <c r="BS13" s="106"/>
      <c r="BT13" s="106"/>
      <c r="BU13" s="106"/>
      <c r="BV13" s="106" t="s">
        <v>302</v>
      </c>
      <c r="BW13" s="106"/>
      <c r="BX13" s="106"/>
      <c r="BY13" s="106"/>
      <c r="BZ13" s="106"/>
      <c r="CA13" s="106"/>
      <c r="CB13" s="106"/>
      <c r="CC13" s="106"/>
      <c r="CD13" s="106" t="s">
        <v>291</v>
      </c>
      <c r="CE13" s="106"/>
      <c r="CF13" s="106"/>
      <c r="CG13" s="106"/>
      <c r="CH13" s="106"/>
      <c r="CI13" s="106"/>
      <c r="CJ13" s="106"/>
      <c r="CK13" s="106"/>
      <c r="CL13" s="106" t="s">
        <v>301</v>
      </c>
      <c r="CM13" s="106"/>
      <c r="CN13" s="106"/>
      <c r="CO13" s="106"/>
      <c r="CP13" s="106"/>
      <c r="CQ13" s="106"/>
      <c r="CR13" s="106"/>
      <c r="CS13" s="106"/>
      <c r="CT13" s="106" t="s">
        <v>302</v>
      </c>
      <c r="CU13" s="106"/>
      <c r="CV13" s="106"/>
      <c r="CW13" s="106"/>
      <c r="CX13" s="106"/>
      <c r="CY13" s="106"/>
      <c r="CZ13" s="106"/>
      <c r="DA13" s="106"/>
    </row>
    <row r="14" spans="1:105" s="3" customFormat="1" ht="15" customHeight="1">
      <c r="A14" s="91" t="s">
        <v>26</v>
      </c>
      <c r="B14" s="91"/>
      <c r="C14" s="91"/>
      <c r="D14" s="91"/>
      <c r="E14" s="91"/>
      <c r="F14" s="92" t="s">
        <v>303</v>
      </c>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89">
        <v>1</v>
      </c>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v>15</v>
      </c>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v>550</v>
      </c>
      <c r="CE14" s="89"/>
      <c r="CF14" s="89"/>
      <c r="CG14" s="89"/>
      <c r="CH14" s="89"/>
      <c r="CI14" s="89"/>
      <c r="CJ14" s="89"/>
      <c r="CK14" s="89"/>
      <c r="CL14" s="89"/>
      <c r="CM14" s="89"/>
      <c r="CN14" s="89"/>
      <c r="CO14" s="89"/>
      <c r="CP14" s="89"/>
      <c r="CQ14" s="89"/>
      <c r="CR14" s="89"/>
      <c r="CS14" s="89"/>
      <c r="CT14" s="89"/>
      <c r="CU14" s="89"/>
      <c r="CV14" s="89"/>
      <c r="CW14" s="89"/>
      <c r="CX14" s="89"/>
      <c r="CY14" s="89"/>
      <c r="CZ14" s="89"/>
      <c r="DA14" s="89"/>
    </row>
    <row r="15" spans="1:105" s="3" customFormat="1" ht="27.75" customHeight="1">
      <c r="A15" s="91"/>
      <c r="B15" s="91"/>
      <c r="C15" s="91"/>
      <c r="D15" s="91"/>
      <c r="E15" s="91"/>
      <c r="F15" s="154" t="s">
        <v>304</v>
      </c>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89">
        <v>1</v>
      </c>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v>15</v>
      </c>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v>550</v>
      </c>
      <c r="CE15" s="89"/>
      <c r="CF15" s="89"/>
      <c r="CG15" s="89"/>
      <c r="CH15" s="89"/>
      <c r="CI15" s="89"/>
      <c r="CJ15" s="89"/>
      <c r="CK15" s="89"/>
      <c r="CL15" s="89"/>
      <c r="CM15" s="89"/>
      <c r="CN15" s="89"/>
      <c r="CO15" s="89"/>
      <c r="CP15" s="89"/>
      <c r="CQ15" s="89"/>
      <c r="CR15" s="89"/>
      <c r="CS15" s="89"/>
      <c r="CT15" s="89"/>
      <c r="CU15" s="89"/>
      <c r="CV15" s="89"/>
      <c r="CW15" s="89"/>
      <c r="CX15" s="89"/>
      <c r="CY15" s="89"/>
      <c r="CZ15" s="89"/>
      <c r="DA15" s="89"/>
    </row>
    <row r="16" spans="1:105" s="3" customFormat="1" ht="15" customHeight="1">
      <c r="A16" s="91" t="s">
        <v>37</v>
      </c>
      <c r="B16" s="91"/>
      <c r="C16" s="91"/>
      <c r="D16" s="91"/>
      <c r="E16" s="91"/>
      <c r="F16" s="92" t="s">
        <v>305</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89">
        <v>3</v>
      </c>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v>90</v>
      </c>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v>49248</v>
      </c>
      <c r="CE16" s="89"/>
      <c r="CF16" s="89"/>
      <c r="CG16" s="89"/>
      <c r="CH16" s="89"/>
      <c r="CI16" s="89"/>
      <c r="CJ16" s="89"/>
      <c r="CK16" s="89"/>
      <c r="CL16" s="89"/>
      <c r="CM16" s="89"/>
      <c r="CN16" s="89"/>
      <c r="CO16" s="89"/>
      <c r="CP16" s="89"/>
      <c r="CQ16" s="89"/>
      <c r="CR16" s="89"/>
      <c r="CS16" s="89"/>
      <c r="CT16" s="89"/>
      <c r="CU16" s="89"/>
      <c r="CV16" s="89"/>
      <c r="CW16" s="89"/>
      <c r="CX16" s="89"/>
      <c r="CY16" s="89"/>
      <c r="CZ16" s="89"/>
      <c r="DA16" s="89"/>
    </row>
    <row r="17" spans="1:105" s="3" customFormat="1" ht="27.75" customHeight="1">
      <c r="A17" s="91"/>
      <c r="B17" s="91"/>
      <c r="C17" s="91"/>
      <c r="D17" s="91"/>
      <c r="E17" s="91"/>
      <c r="F17" s="154" t="s">
        <v>306</v>
      </c>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89">
        <v>3</v>
      </c>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v>90</v>
      </c>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v>49248</v>
      </c>
      <c r="CE17" s="89"/>
      <c r="CF17" s="89"/>
      <c r="CG17" s="89"/>
      <c r="CH17" s="89"/>
      <c r="CI17" s="89"/>
      <c r="CJ17" s="89"/>
      <c r="CK17" s="89"/>
      <c r="CL17" s="89"/>
      <c r="CM17" s="89"/>
      <c r="CN17" s="89"/>
      <c r="CO17" s="89"/>
      <c r="CP17" s="89"/>
      <c r="CQ17" s="89"/>
      <c r="CR17" s="89"/>
      <c r="CS17" s="89"/>
      <c r="CT17" s="89"/>
      <c r="CU17" s="89"/>
      <c r="CV17" s="89"/>
      <c r="CW17" s="89"/>
      <c r="CX17" s="89"/>
      <c r="CY17" s="89"/>
      <c r="CZ17" s="89"/>
      <c r="DA17" s="89"/>
    </row>
    <row r="18" spans="1:105" s="3" customFormat="1" ht="15" customHeight="1">
      <c r="A18" s="91" t="s">
        <v>42</v>
      </c>
      <c r="B18" s="91"/>
      <c r="C18" s="91"/>
      <c r="D18" s="91"/>
      <c r="E18" s="91"/>
      <c r="F18" s="92" t="s">
        <v>307</v>
      </c>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row>
    <row r="19" spans="1:105" s="3" customFormat="1" ht="40.5" customHeight="1">
      <c r="A19" s="91"/>
      <c r="B19" s="91"/>
      <c r="C19" s="91"/>
      <c r="D19" s="91"/>
      <c r="E19" s="91"/>
      <c r="F19" s="154" t="s">
        <v>308</v>
      </c>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row>
    <row r="20" spans="1:105" s="3" customFormat="1" ht="27.75" customHeight="1">
      <c r="A20" s="91" t="s">
        <v>62</v>
      </c>
      <c r="B20" s="91"/>
      <c r="C20" s="91"/>
      <c r="D20" s="91"/>
      <c r="E20" s="91"/>
      <c r="F20" s="92" t="s">
        <v>309</v>
      </c>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row>
    <row r="21" spans="1:105" s="3" customFormat="1" ht="40.5" customHeight="1">
      <c r="A21" s="91"/>
      <c r="B21" s="91"/>
      <c r="C21" s="91"/>
      <c r="D21" s="91"/>
      <c r="E21" s="91"/>
      <c r="F21" s="154" t="s">
        <v>308</v>
      </c>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row>
    <row r="22" spans="1:105" s="3" customFormat="1" ht="15" customHeight="1">
      <c r="A22" s="91" t="s">
        <v>82</v>
      </c>
      <c r="B22" s="91"/>
      <c r="C22" s="91"/>
      <c r="D22" s="91"/>
      <c r="E22" s="91"/>
      <c r="F22" s="92" t="s">
        <v>310</v>
      </c>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row>
    <row r="23" spans="1:105" s="3" customFormat="1" ht="40.5" customHeight="1">
      <c r="A23" s="91"/>
      <c r="B23" s="91"/>
      <c r="C23" s="91"/>
      <c r="D23" s="91"/>
      <c r="E23" s="91"/>
      <c r="F23" s="154" t="s">
        <v>308</v>
      </c>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row>
    <row r="24" spans="1:105" s="3" customFormat="1" ht="15" customHeight="1">
      <c r="A24" s="91" t="s">
        <v>92</v>
      </c>
      <c r="B24" s="91"/>
      <c r="C24" s="91"/>
      <c r="D24" s="91"/>
      <c r="E24" s="91"/>
      <c r="F24" s="92" t="s">
        <v>311</v>
      </c>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row>
    <row r="25" spans="1:105" ht="3" customHeight="1"/>
    <row r="26" spans="1:105" s="9" customFormat="1" ht="10.199999999999999">
      <c r="A26" s="10" t="s">
        <v>312</v>
      </c>
    </row>
    <row r="27" spans="1:105" s="9" customFormat="1" ht="64.5" customHeight="1">
      <c r="A27" s="137" t="s">
        <v>313</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row>
    <row r="28" spans="1:105" ht="3" customHeight="1"/>
  </sheetData>
  <mergeCells count="139">
    <mergeCell ref="BQ2:DA2"/>
    <mergeCell ref="BQ4:DA4"/>
    <mergeCell ref="A8:DA8"/>
    <mergeCell ref="A10:DA10"/>
    <mergeCell ref="A12:AG13"/>
    <mergeCell ref="AH12:BE12"/>
    <mergeCell ref="BF12:CC12"/>
    <mergeCell ref="CD12:DA12"/>
    <mergeCell ref="AH13:AO13"/>
    <mergeCell ref="AP13:AW13"/>
    <mergeCell ref="AX13:BE13"/>
    <mergeCell ref="BF13:BM13"/>
    <mergeCell ref="BN13:BU13"/>
    <mergeCell ref="BV13:CC13"/>
    <mergeCell ref="CD13:CK13"/>
    <mergeCell ref="CL13:CS13"/>
    <mergeCell ref="CT13:DA13"/>
    <mergeCell ref="CL14:CS14"/>
    <mergeCell ref="CT14:DA14"/>
    <mergeCell ref="A15:E15"/>
    <mergeCell ref="F15:AG15"/>
    <mergeCell ref="AH15:AO15"/>
    <mergeCell ref="AP15:AW15"/>
    <mergeCell ref="AX15:BE15"/>
    <mergeCell ref="BF15:BM15"/>
    <mergeCell ref="BN15:BU15"/>
    <mergeCell ref="BV15:CC15"/>
    <mergeCell ref="CD15:CK15"/>
    <mergeCell ref="CL15:CS15"/>
    <mergeCell ref="CT15:DA15"/>
    <mergeCell ref="A14:E14"/>
    <mergeCell ref="F14:AG14"/>
    <mergeCell ref="AH14:AO14"/>
    <mergeCell ref="AP14:AW14"/>
    <mergeCell ref="AX14:BE14"/>
    <mergeCell ref="BF14:BM14"/>
    <mergeCell ref="BN14:BU14"/>
    <mergeCell ref="BV14:CC14"/>
    <mergeCell ref="CD14:CK14"/>
    <mergeCell ref="CL16:CS16"/>
    <mergeCell ref="CT16:DA16"/>
    <mergeCell ref="A17:E17"/>
    <mergeCell ref="F17:AG17"/>
    <mergeCell ref="AH17:AO17"/>
    <mergeCell ref="AP17:AW17"/>
    <mergeCell ref="AX17:BE17"/>
    <mergeCell ref="BF17:BM17"/>
    <mergeCell ref="BN17:BU17"/>
    <mergeCell ref="BV17:CC17"/>
    <mergeCell ref="CD17:CK17"/>
    <mergeCell ref="CL17:CS17"/>
    <mergeCell ref="CT17:DA17"/>
    <mergeCell ref="A16:E16"/>
    <mergeCell ref="F16:AG16"/>
    <mergeCell ref="AH16:AO16"/>
    <mergeCell ref="AP16:AW16"/>
    <mergeCell ref="AX16:BE16"/>
    <mergeCell ref="BF16:BM16"/>
    <mergeCell ref="BN16:BU16"/>
    <mergeCell ref="BV16:CC16"/>
    <mergeCell ref="CD16:CK16"/>
    <mergeCell ref="CL18:CS18"/>
    <mergeCell ref="CT18:DA18"/>
    <mergeCell ref="A19:E19"/>
    <mergeCell ref="F19:AG19"/>
    <mergeCell ref="AH19:AO19"/>
    <mergeCell ref="AP19:AW19"/>
    <mergeCell ref="AX19:BE19"/>
    <mergeCell ref="BF19:BM19"/>
    <mergeCell ref="BN19:BU19"/>
    <mergeCell ref="BV19:CC19"/>
    <mergeCell ref="CD19:CK19"/>
    <mergeCell ref="CL19:CS19"/>
    <mergeCell ref="CT19:DA19"/>
    <mergeCell ref="A18:E18"/>
    <mergeCell ref="F18:AG18"/>
    <mergeCell ref="AH18:AO18"/>
    <mergeCell ref="AP18:AW18"/>
    <mergeCell ref="AX18:BE18"/>
    <mergeCell ref="BF18:BM18"/>
    <mergeCell ref="BN18:BU18"/>
    <mergeCell ref="BV18:CC18"/>
    <mergeCell ref="CD18:CK18"/>
    <mergeCell ref="CL20:CS20"/>
    <mergeCell ref="CT20:DA20"/>
    <mergeCell ref="A21:E21"/>
    <mergeCell ref="F21:AG21"/>
    <mergeCell ref="AH21:AO21"/>
    <mergeCell ref="AP21:AW21"/>
    <mergeCell ref="AX21:BE21"/>
    <mergeCell ref="BF21:BM21"/>
    <mergeCell ref="BN21:BU21"/>
    <mergeCell ref="BV21:CC21"/>
    <mergeCell ref="CD21:CK21"/>
    <mergeCell ref="CL21:CS21"/>
    <mergeCell ref="CT21:DA21"/>
    <mergeCell ref="A20:E20"/>
    <mergeCell ref="F20:AG20"/>
    <mergeCell ref="AH20:AO20"/>
    <mergeCell ref="AP20:AW20"/>
    <mergeCell ref="AX20:BE20"/>
    <mergeCell ref="BF20:BM20"/>
    <mergeCell ref="BN20:BU20"/>
    <mergeCell ref="BV20:CC20"/>
    <mergeCell ref="CD20:CK20"/>
    <mergeCell ref="CL22:CS22"/>
    <mergeCell ref="CT22:DA22"/>
    <mergeCell ref="A23:E23"/>
    <mergeCell ref="F23:AG23"/>
    <mergeCell ref="AH23:AO23"/>
    <mergeCell ref="AP23:AW23"/>
    <mergeCell ref="AX23:BE23"/>
    <mergeCell ref="BF23:BM23"/>
    <mergeCell ref="BN23:BU23"/>
    <mergeCell ref="BV23:CC23"/>
    <mergeCell ref="CD23:CK23"/>
    <mergeCell ref="CL23:CS23"/>
    <mergeCell ref="CT23:DA23"/>
    <mergeCell ref="A22:E22"/>
    <mergeCell ref="F22:AG22"/>
    <mergeCell ref="AH22:AO22"/>
    <mergeCell ref="AP22:AW22"/>
    <mergeCell ref="AX22:BE22"/>
    <mergeCell ref="BF22:BM22"/>
    <mergeCell ref="BN22:BU22"/>
    <mergeCell ref="BV22:CC22"/>
    <mergeCell ref="CD22:CK22"/>
    <mergeCell ref="A24:E24"/>
    <mergeCell ref="F24:AG24"/>
    <mergeCell ref="AH24:AO24"/>
    <mergeCell ref="AP24:AW24"/>
    <mergeCell ref="AX24:BE24"/>
    <mergeCell ref="A27:DA27"/>
    <mergeCell ref="BF24:BM24"/>
    <mergeCell ref="BN24:BU24"/>
    <mergeCell ref="BV24:CC24"/>
    <mergeCell ref="CD24:CK24"/>
    <mergeCell ref="CL24:CS24"/>
    <mergeCell ref="CT24:DA24"/>
  </mergeCells>
  <pageMargins left="0.7" right="0.7" top="0.75" bottom="0.75" header="0.3" footer="0.3"/>
  <pageSetup paperSize="9" scale="95" orientation="portrait" verticalDpi="0" r:id="rId1"/>
</worksheet>
</file>

<file path=xl/worksheets/sheet6.xml><?xml version="1.0" encoding="utf-8"?>
<worksheet xmlns="http://schemas.openxmlformats.org/spreadsheetml/2006/main" xmlns:r="http://schemas.openxmlformats.org/officeDocument/2006/relationships">
  <dimension ref="A1:DA28"/>
  <sheetViews>
    <sheetView workbookViewId="0">
      <selection activeCell="EC20" sqref="EC20"/>
    </sheetView>
  </sheetViews>
  <sheetFormatPr defaultColWidth="0.88671875" defaultRowHeight="15.6"/>
  <cols>
    <col min="1" max="69" width="0.88671875" style="1"/>
    <col min="70" max="70" width="0.88671875" style="1" customWidth="1"/>
    <col min="71" max="73" width="0.88671875" style="1"/>
    <col min="74" max="74" width="0.88671875" style="1" customWidth="1"/>
    <col min="75" max="86" width="0.88671875" style="1"/>
    <col min="87" max="88" width="0.88671875" style="1" customWidth="1"/>
    <col min="89" max="16384" width="0.88671875" style="1"/>
  </cols>
  <sheetData>
    <row r="1" spans="1:105" s="3" customFormat="1" ht="13.2">
      <c r="BQ1" s="3" t="s">
        <v>314</v>
      </c>
    </row>
    <row r="2" spans="1:105" s="3" customFormat="1" ht="39.75" customHeight="1">
      <c r="BQ2" s="100" t="s">
        <v>3</v>
      </c>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row>
    <row r="3" spans="1:105" ht="3" customHeight="1"/>
    <row r="4" spans="1:105" s="4" customFormat="1" ht="24" customHeight="1">
      <c r="BQ4" s="99" t="s">
        <v>4</v>
      </c>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row>
    <row r="6" spans="1:105">
      <c r="DA6" s="6" t="s">
        <v>5</v>
      </c>
    </row>
    <row r="8" spans="1:105" s="5" customFormat="1" ht="16.8">
      <c r="A8" s="102" t="s">
        <v>279</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8">
      <c r="A10" s="129" t="s">
        <v>315</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row>
    <row r="12" spans="1:105" s="3" customFormat="1" ht="30" customHeight="1">
      <c r="A12" s="106" t="s">
        <v>297</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t="s">
        <v>316</v>
      </c>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t="s">
        <v>317</v>
      </c>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row>
    <row r="13" spans="1:105" s="3" customFormat="1" ht="30" customHeight="1">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t="s">
        <v>291</v>
      </c>
      <c r="AI13" s="106"/>
      <c r="AJ13" s="106"/>
      <c r="AK13" s="106"/>
      <c r="AL13" s="106"/>
      <c r="AM13" s="106"/>
      <c r="AN13" s="106"/>
      <c r="AO13" s="106"/>
      <c r="AP13" s="106"/>
      <c r="AQ13" s="106"/>
      <c r="AR13" s="106"/>
      <c r="AS13" s="106"/>
      <c r="AT13" s="106" t="s">
        <v>292</v>
      </c>
      <c r="AU13" s="106"/>
      <c r="AV13" s="106"/>
      <c r="AW13" s="106"/>
      <c r="AX13" s="106"/>
      <c r="AY13" s="106"/>
      <c r="AZ13" s="106"/>
      <c r="BA13" s="106"/>
      <c r="BB13" s="106"/>
      <c r="BC13" s="106"/>
      <c r="BD13" s="106"/>
      <c r="BE13" s="106"/>
      <c r="BF13" s="106" t="s">
        <v>302</v>
      </c>
      <c r="BG13" s="106"/>
      <c r="BH13" s="106"/>
      <c r="BI13" s="106"/>
      <c r="BJ13" s="106"/>
      <c r="BK13" s="106"/>
      <c r="BL13" s="106"/>
      <c r="BM13" s="106"/>
      <c r="BN13" s="106"/>
      <c r="BO13" s="106"/>
      <c r="BP13" s="106"/>
      <c r="BQ13" s="106"/>
      <c r="BR13" s="106" t="s">
        <v>291</v>
      </c>
      <c r="BS13" s="106"/>
      <c r="BT13" s="106"/>
      <c r="BU13" s="106"/>
      <c r="BV13" s="106"/>
      <c r="BW13" s="106"/>
      <c r="BX13" s="106"/>
      <c r="BY13" s="106"/>
      <c r="BZ13" s="106"/>
      <c r="CA13" s="106"/>
      <c r="CB13" s="106"/>
      <c r="CC13" s="106"/>
      <c r="CD13" s="106" t="s">
        <v>292</v>
      </c>
      <c r="CE13" s="106"/>
      <c r="CF13" s="106"/>
      <c r="CG13" s="106"/>
      <c r="CH13" s="106"/>
      <c r="CI13" s="106"/>
      <c r="CJ13" s="106"/>
      <c r="CK13" s="106"/>
      <c r="CL13" s="106"/>
      <c r="CM13" s="106"/>
      <c r="CN13" s="106"/>
      <c r="CO13" s="106"/>
      <c r="CP13" s="106" t="s">
        <v>302</v>
      </c>
      <c r="CQ13" s="106"/>
      <c r="CR13" s="106"/>
      <c r="CS13" s="106"/>
      <c r="CT13" s="106"/>
      <c r="CU13" s="106"/>
      <c r="CV13" s="106"/>
      <c r="CW13" s="106"/>
      <c r="CX13" s="106"/>
      <c r="CY13" s="106"/>
      <c r="CZ13" s="106"/>
      <c r="DA13" s="106"/>
    </row>
    <row r="14" spans="1:105" s="3" customFormat="1" ht="15" customHeight="1">
      <c r="A14" s="91" t="s">
        <v>26</v>
      </c>
      <c r="B14" s="91"/>
      <c r="C14" s="91"/>
      <c r="D14" s="91"/>
      <c r="E14" s="91"/>
      <c r="F14" s="92" t="s">
        <v>303</v>
      </c>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89">
        <v>18</v>
      </c>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v>270</v>
      </c>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row>
    <row r="15" spans="1:105" s="3" customFormat="1" ht="27.75" customHeight="1">
      <c r="A15" s="91"/>
      <c r="B15" s="91"/>
      <c r="C15" s="91"/>
      <c r="D15" s="91"/>
      <c r="E15" s="91"/>
      <c r="F15" s="154" t="s">
        <v>304</v>
      </c>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89">
        <v>18</v>
      </c>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v>270</v>
      </c>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row>
    <row r="16" spans="1:105" s="3" customFormat="1" ht="15" customHeight="1">
      <c r="A16" s="91" t="s">
        <v>37</v>
      </c>
      <c r="B16" s="91"/>
      <c r="C16" s="91"/>
      <c r="D16" s="91"/>
      <c r="E16" s="91"/>
      <c r="F16" s="92" t="s">
        <v>305</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89">
        <v>6</v>
      </c>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v>180</v>
      </c>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row>
    <row r="17" spans="1:105" s="3" customFormat="1" ht="27.75" customHeight="1">
      <c r="A17" s="91"/>
      <c r="B17" s="91"/>
      <c r="C17" s="91"/>
      <c r="D17" s="91"/>
      <c r="E17" s="91"/>
      <c r="F17" s="154" t="s">
        <v>306</v>
      </c>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89">
        <v>6</v>
      </c>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v>180</v>
      </c>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row>
    <row r="18" spans="1:105" s="3" customFormat="1" ht="15" customHeight="1">
      <c r="A18" s="91" t="s">
        <v>42</v>
      </c>
      <c r="B18" s="91"/>
      <c r="C18" s="91"/>
      <c r="D18" s="91"/>
      <c r="E18" s="91"/>
      <c r="F18" s="92" t="s">
        <v>307</v>
      </c>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row>
    <row r="19" spans="1:105" s="3" customFormat="1" ht="40.5" customHeight="1">
      <c r="A19" s="91"/>
      <c r="B19" s="91"/>
      <c r="C19" s="91"/>
      <c r="D19" s="91"/>
      <c r="E19" s="91"/>
      <c r="F19" s="154" t="s">
        <v>308</v>
      </c>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row>
    <row r="20" spans="1:105" s="3" customFormat="1" ht="27.75" customHeight="1">
      <c r="A20" s="91" t="s">
        <v>62</v>
      </c>
      <c r="B20" s="91"/>
      <c r="C20" s="91"/>
      <c r="D20" s="91"/>
      <c r="E20" s="91"/>
      <c r="F20" s="92" t="s">
        <v>309</v>
      </c>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row>
    <row r="21" spans="1:105" s="3" customFormat="1" ht="40.5" customHeight="1">
      <c r="A21" s="91"/>
      <c r="B21" s="91"/>
      <c r="C21" s="91"/>
      <c r="D21" s="91"/>
      <c r="E21" s="91"/>
      <c r="F21" s="154" t="s">
        <v>308</v>
      </c>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row>
    <row r="22" spans="1:105" s="3" customFormat="1" ht="15" customHeight="1">
      <c r="A22" s="91" t="s">
        <v>82</v>
      </c>
      <c r="B22" s="91"/>
      <c r="C22" s="91"/>
      <c r="D22" s="91"/>
      <c r="E22" s="91"/>
      <c r="F22" s="92" t="s">
        <v>310</v>
      </c>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row>
    <row r="23" spans="1:105" s="3" customFormat="1" ht="40.5" customHeight="1">
      <c r="A23" s="91"/>
      <c r="B23" s="91"/>
      <c r="C23" s="91"/>
      <c r="D23" s="91"/>
      <c r="E23" s="91"/>
      <c r="F23" s="154" t="s">
        <v>308</v>
      </c>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row>
    <row r="24" spans="1:105" s="3" customFormat="1" ht="15" customHeight="1">
      <c r="A24" s="91" t="s">
        <v>92</v>
      </c>
      <c r="B24" s="91"/>
      <c r="C24" s="91"/>
      <c r="D24" s="91"/>
      <c r="E24" s="91"/>
      <c r="F24" s="92" t="s">
        <v>311</v>
      </c>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row>
    <row r="25" spans="1:105" ht="3" customHeight="1"/>
    <row r="26" spans="1:105" s="9" customFormat="1" ht="10.199999999999999">
      <c r="A26" s="10" t="s">
        <v>312</v>
      </c>
    </row>
    <row r="27" spans="1:105" s="9" customFormat="1" ht="64.5" customHeight="1">
      <c r="A27" s="137" t="s">
        <v>313</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row>
    <row r="28" spans="1:105" ht="3" customHeight="1"/>
  </sheetData>
  <mergeCells count="102">
    <mergeCell ref="BQ2:DA2"/>
    <mergeCell ref="BQ4:DA4"/>
    <mergeCell ref="A8:DA8"/>
    <mergeCell ref="A10:DA10"/>
    <mergeCell ref="A12:AG13"/>
    <mergeCell ref="AH12:BQ12"/>
    <mergeCell ref="BR12:DA12"/>
    <mergeCell ref="AH13:AS13"/>
    <mergeCell ref="AT13:BE13"/>
    <mergeCell ref="BF13:BQ13"/>
    <mergeCell ref="BR13:CC13"/>
    <mergeCell ref="CD13:CO13"/>
    <mergeCell ref="CP13:DA13"/>
    <mergeCell ref="A14:E14"/>
    <mergeCell ref="F14:AG14"/>
    <mergeCell ref="AH14:AS14"/>
    <mergeCell ref="AT14:BE14"/>
    <mergeCell ref="BF14:BQ14"/>
    <mergeCell ref="BR14:CC14"/>
    <mergeCell ref="CD14:CO14"/>
    <mergeCell ref="CP14:DA14"/>
    <mergeCell ref="A15:E15"/>
    <mergeCell ref="F15:AG15"/>
    <mergeCell ref="AH15:AS15"/>
    <mergeCell ref="AT15:BE15"/>
    <mergeCell ref="BF15:BQ15"/>
    <mergeCell ref="BR15:CC15"/>
    <mergeCell ref="CD15:CO15"/>
    <mergeCell ref="CP15:DA15"/>
    <mergeCell ref="A16:E16"/>
    <mergeCell ref="F16:AG16"/>
    <mergeCell ref="AH16:AS16"/>
    <mergeCell ref="AT16:BE16"/>
    <mergeCell ref="BF16:BQ16"/>
    <mergeCell ref="BR16:CC16"/>
    <mergeCell ref="CD16:CO16"/>
    <mergeCell ref="CP16:DA16"/>
    <mergeCell ref="A17:E17"/>
    <mergeCell ref="F17:AG17"/>
    <mergeCell ref="AH17:AS17"/>
    <mergeCell ref="AT17:BE17"/>
    <mergeCell ref="BF17:BQ17"/>
    <mergeCell ref="BR17:CC17"/>
    <mergeCell ref="CD17:CO17"/>
    <mergeCell ref="CP17:DA17"/>
    <mergeCell ref="A18:E18"/>
    <mergeCell ref="F18:AG18"/>
    <mergeCell ref="AH18:AS18"/>
    <mergeCell ref="AT18:BE18"/>
    <mergeCell ref="BF18:BQ18"/>
    <mergeCell ref="BR18:CC18"/>
    <mergeCell ref="CD18:CO18"/>
    <mergeCell ref="CP18:DA18"/>
    <mergeCell ref="A19:E19"/>
    <mergeCell ref="F19:AG19"/>
    <mergeCell ref="AH19:AS19"/>
    <mergeCell ref="AT19:BE19"/>
    <mergeCell ref="BF19:BQ19"/>
    <mergeCell ref="BR19:CC19"/>
    <mergeCell ref="CD19:CO19"/>
    <mergeCell ref="CP19:DA19"/>
    <mergeCell ref="A20:E20"/>
    <mergeCell ref="F20:AG20"/>
    <mergeCell ref="AH20:AS20"/>
    <mergeCell ref="AT20:BE20"/>
    <mergeCell ref="BF20:BQ20"/>
    <mergeCell ref="BR20:CC20"/>
    <mergeCell ref="CD20:CO20"/>
    <mergeCell ref="CP20:DA20"/>
    <mergeCell ref="A21:E21"/>
    <mergeCell ref="F21:AG21"/>
    <mergeCell ref="AH21:AS21"/>
    <mergeCell ref="AT21:BE21"/>
    <mergeCell ref="BF21:BQ21"/>
    <mergeCell ref="BR21:CC21"/>
    <mergeCell ref="CD21:CO21"/>
    <mergeCell ref="CP21:DA21"/>
    <mergeCell ref="A22:E22"/>
    <mergeCell ref="F22:AG22"/>
    <mergeCell ref="AH22:AS22"/>
    <mergeCell ref="AT22:BE22"/>
    <mergeCell ref="BF22:BQ22"/>
    <mergeCell ref="BR22:CC22"/>
    <mergeCell ref="CD22:CO22"/>
    <mergeCell ref="CP22:DA22"/>
    <mergeCell ref="A23:E23"/>
    <mergeCell ref="F23:AG23"/>
    <mergeCell ref="AH23:AS23"/>
    <mergeCell ref="AT23:BE23"/>
    <mergeCell ref="BF23:BQ23"/>
    <mergeCell ref="BR23:CC23"/>
    <mergeCell ref="CD23:CO23"/>
    <mergeCell ref="CP23:DA23"/>
    <mergeCell ref="CD24:CO24"/>
    <mergeCell ref="CP24:DA24"/>
    <mergeCell ref="A27:DA27"/>
    <mergeCell ref="A24:E24"/>
    <mergeCell ref="F24:AG24"/>
    <mergeCell ref="AH24:AS24"/>
    <mergeCell ref="AT24:BE24"/>
    <mergeCell ref="BF24:BQ24"/>
    <mergeCell ref="BR24:CC24"/>
  </mergeCells>
  <pageMargins left="0.7" right="0.7" top="0.75" bottom="0.75" header="0.3" footer="0.3"/>
  <pageSetup paperSize="9" scale="95" orientation="portrait" verticalDpi="0" r:id="rId1"/>
</worksheet>
</file>

<file path=xl/worksheets/sheet7.xml><?xml version="1.0" encoding="utf-8"?>
<worksheet xmlns="http://schemas.openxmlformats.org/spreadsheetml/2006/main" xmlns:r="http://schemas.openxmlformats.org/officeDocument/2006/relationships">
  <dimension ref="A1:R53"/>
  <sheetViews>
    <sheetView topLeftCell="A4" workbookViewId="0">
      <selection activeCell="G13" sqref="G12:G13"/>
    </sheetView>
  </sheetViews>
  <sheetFormatPr defaultColWidth="9.109375" defaultRowHeight="13.8" outlineLevelRow="1" outlineLevelCol="1"/>
  <cols>
    <col min="1" max="1" width="5.5546875" style="14" customWidth="1"/>
    <col min="2" max="2" width="56.33203125" style="14" customWidth="1"/>
    <col min="3" max="3" width="7.33203125" style="14" customWidth="1"/>
    <col min="4" max="4" width="11.6640625" style="14" hidden="1" customWidth="1" outlineLevel="1"/>
    <col min="5" max="5" width="11.6640625" style="14" customWidth="1" collapsed="1"/>
    <col min="6" max="8" width="11.6640625" style="14" customWidth="1"/>
    <col min="9" max="9" width="8.88671875" style="14" customWidth="1"/>
    <col min="10" max="10" width="6.5546875" style="14" customWidth="1"/>
    <col min="11" max="11" width="11.5546875" style="14" customWidth="1"/>
    <col min="12" max="12" width="6.44140625" style="14" customWidth="1"/>
    <col min="13" max="13" width="7.5546875" style="14" customWidth="1"/>
    <col min="14" max="14" width="11.5546875" style="14" customWidth="1"/>
    <col min="15" max="15" width="8.88671875" style="14" customWidth="1"/>
    <col min="16" max="16" width="6.6640625" style="14" customWidth="1"/>
    <col min="17" max="17" width="8.5546875" style="14" customWidth="1"/>
    <col min="18" max="18" width="26.88671875" style="14" customWidth="1"/>
    <col min="19" max="16384" width="9.109375" style="14"/>
  </cols>
  <sheetData>
    <row r="1" spans="1:17">
      <c r="H1" s="15" t="s">
        <v>335</v>
      </c>
      <c r="Q1" s="15"/>
    </row>
    <row r="3" spans="1:17" ht="16.8">
      <c r="A3" s="140" t="s">
        <v>336</v>
      </c>
      <c r="B3" s="140"/>
      <c r="C3" s="140"/>
      <c r="D3" s="140"/>
      <c r="E3" s="140"/>
      <c r="F3" s="140"/>
      <c r="G3" s="140"/>
      <c r="H3" s="140"/>
      <c r="I3" s="16"/>
      <c r="J3" s="16"/>
      <c r="K3" s="16"/>
      <c r="L3" s="16"/>
      <c r="M3" s="16"/>
      <c r="N3" s="16"/>
      <c r="O3" s="16"/>
      <c r="P3" s="16"/>
      <c r="Q3" s="16"/>
    </row>
    <row r="4" spans="1:17" ht="16.8">
      <c r="A4" s="17"/>
      <c r="B4" s="17"/>
      <c r="C4" s="17"/>
      <c r="D4" s="17"/>
      <c r="E4" s="17"/>
      <c r="F4" s="17"/>
      <c r="G4" s="17"/>
      <c r="H4" s="17"/>
      <c r="I4" s="16"/>
      <c r="J4" s="16"/>
      <c r="K4" s="16"/>
      <c r="L4" s="16"/>
      <c r="M4" s="16"/>
      <c r="N4" s="16"/>
      <c r="O4" s="16"/>
      <c r="P4" s="16"/>
      <c r="Q4" s="16"/>
    </row>
    <row r="5" spans="1:17" s="18" customFormat="1" ht="14.4">
      <c r="A5" s="141" t="s">
        <v>337</v>
      </c>
      <c r="B5" s="141" t="s">
        <v>338</v>
      </c>
      <c r="C5" s="141" t="s">
        <v>339</v>
      </c>
      <c r="D5" s="141" t="s">
        <v>340</v>
      </c>
      <c r="E5" s="141"/>
      <c r="F5" s="141"/>
      <c r="G5" s="141"/>
      <c r="H5" s="141"/>
    </row>
    <row r="6" spans="1:17" s="18" customFormat="1" ht="28.8">
      <c r="A6" s="141"/>
      <c r="B6" s="141"/>
      <c r="C6" s="141"/>
      <c r="D6" s="19">
        <v>2016</v>
      </c>
      <c r="E6" s="19">
        <v>2017</v>
      </c>
      <c r="F6" s="19">
        <v>2018</v>
      </c>
      <c r="G6" s="19">
        <v>2019</v>
      </c>
      <c r="H6" s="19" t="s">
        <v>341</v>
      </c>
    </row>
    <row r="7" spans="1:17" s="24" customFormat="1" ht="96.6">
      <c r="A7" s="20" t="s">
        <v>26</v>
      </c>
      <c r="B7" s="21" t="s">
        <v>342</v>
      </c>
      <c r="C7" s="20" t="s">
        <v>343</v>
      </c>
      <c r="D7" s="20">
        <f>'[3]Информация о ТП за 3 прошедших '!D33+'[3]Информация о ТП за 3 прошедших '!D34+'[3]Информация о ТП за 3 прошедших '!D35+'[3]Информация о ТП за 3 прошедших '!D38</f>
        <v>94</v>
      </c>
      <c r="E7" s="22">
        <f>'[3]Информация о ТП за 3 прошедших '!D42+'[3]Информация о ТП за 3 прошедших '!D47+'[3]Информация о ТП за 3 прошедших '!D54</f>
        <v>91</v>
      </c>
      <c r="F7" s="22">
        <v>91</v>
      </c>
      <c r="G7" s="22">
        <f>G8+G9</f>
        <v>14</v>
      </c>
      <c r="H7" s="23">
        <f>(E7+F7+G7)/3</f>
        <v>65.333333333333329</v>
      </c>
    </row>
    <row r="8" spans="1:17">
      <c r="A8" s="25" t="s">
        <v>28</v>
      </c>
      <c r="B8" s="26" t="s">
        <v>344</v>
      </c>
      <c r="C8" s="27" t="s">
        <v>343</v>
      </c>
      <c r="D8" s="27">
        <v>63</v>
      </c>
      <c r="E8" s="27">
        <v>70</v>
      </c>
      <c r="F8" s="27">
        <v>70</v>
      </c>
      <c r="G8" s="27">
        <f>'[3]Реестр заявителей (2019)'!A18</f>
        <v>10</v>
      </c>
      <c r="H8" s="28">
        <f t="shared" ref="H8:H40" si="0">(E8+F8+G8)/3</f>
        <v>50</v>
      </c>
      <c r="J8" s="14">
        <f>50*15</f>
        <v>750</v>
      </c>
    </row>
    <row r="9" spans="1:17">
      <c r="A9" s="25" t="s">
        <v>31</v>
      </c>
      <c r="B9" s="26" t="s">
        <v>345</v>
      </c>
      <c r="C9" s="27" t="s">
        <v>343</v>
      </c>
      <c r="D9" s="27">
        <v>29</v>
      </c>
      <c r="E9" s="27">
        <v>19</v>
      </c>
      <c r="F9" s="27">
        <f>'[3]План по расчету КЦиТ '!E26</f>
        <v>21</v>
      </c>
      <c r="G9" s="27">
        <f>'[3]Реестр заявителей (2019)'!A26</f>
        <v>4</v>
      </c>
      <c r="H9" s="28">
        <f t="shared" si="0"/>
        <v>14.666666666666666</v>
      </c>
      <c r="J9" s="14">
        <f>H10/H9</f>
        <v>98.38636363636364</v>
      </c>
    </row>
    <row r="10" spans="1:17" s="33" customFormat="1">
      <c r="A10" s="29" t="s">
        <v>37</v>
      </c>
      <c r="B10" s="30" t="s">
        <v>346</v>
      </c>
      <c r="C10" s="29" t="s">
        <v>347</v>
      </c>
      <c r="D10" s="31">
        <v>1890</v>
      </c>
      <c r="E10" s="31">
        <v>1877</v>
      </c>
      <c r="F10" s="31">
        <f>'[3]План по расчету КЦиТ '!E27</f>
        <v>1855</v>
      </c>
      <c r="G10" s="31">
        <f>'[3]Реестр заявителей (2019)'!E18+'[3]Реестр заявителей (2019)'!E26</f>
        <v>597</v>
      </c>
      <c r="H10" s="32">
        <f t="shared" si="0"/>
        <v>1443</v>
      </c>
    </row>
    <row r="11" spans="1:17" s="24" customFormat="1" ht="27.6">
      <c r="A11" s="20" t="s">
        <v>42</v>
      </c>
      <c r="B11" s="21" t="s">
        <v>348</v>
      </c>
      <c r="C11" s="20" t="s">
        <v>349</v>
      </c>
      <c r="D11" s="20">
        <f>D12+D27</f>
        <v>1.595</v>
      </c>
      <c r="E11" s="20">
        <f>E12+E27</f>
        <v>2.5650000000000004</v>
      </c>
      <c r="F11" s="34">
        <f>F12+F27</f>
        <v>1.9039999999999999</v>
      </c>
      <c r="G11" s="34">
        <f>G12+G27</f>
        <v>2.4340000000000002</v>
      </c>
      <c r="H11" s="34">
        <f t="shared" si="0"/>
        <v>2.3010000000000002</v>
      </c>
      <c r="J11" s="35">
        <f>G11-'[3]Реестр заявителей (2019)'!Q46</f>
        <v>0</v>
      </c>
    </row>
    <row r="12" spans="1:17" s="39" customFormat="1" ht="27.6">
      <c r="A12" s="36" t="s">
        <v>44</v>
      </c>
      <c r="B12" s="37" t="s">
        <v>350</v>
      </c>
      <c r="C12" s="36" t="s">
        <v>351</v>
      </c>
      <c r="D12" s="36">
        <f>SUM(D13:D25)</f>
        <v>1.595</v>
      </c>
      <c r="E12" s="36">
        <f t="shared" ref="E12" si="1">SUM(E13:E26)</f>
        <v>2.5650000000000004</v>
      </c>
      <c r="F12" s="38">
        <f>SUM(F13:F26)</f>
        <v>1.554</v>
      </c>
      <c r="G12" s="38">
        <f>SUM(G13:G26)</f>
        <v>2.359</v>
      </c>
      <c r="H12" s="38">
        <f>(E12+F12+G12)/3</f>
        <v>2.1593333333333335</v>
      </c>
    </row>
    <row r="13" spans="1:17">
      <c r="A13" s="27"/>
      <c r="B13" s="40" t="s">
        <v>352</v>
      </c>
      <c r="C13" s="27" t="s">
        <v>351</v>
      </c>
      <c r="D13" s="27"/>
      <c r="E13" s="27"/>
      <c r="F13" s="41"/>
      <c r="G13" s="41"/>
      <c r="H13" s="41">
        <f t="shared" si="0"/>
        <v>0</v>
      </c>
    </row>
    <row r="14" spans="1:17" s="45" customFormat="1">
      <c r="A14" s="42"/>
      <c r="B14" s="43" t="s">
        <v>353</v>
      </c>
      <c r="C14" s="42" t="s">
        <v>351</v>
      </c>
      <c r="D14" s="42"/>
      <c r="E14" s="42"/>
      <c r="F14" s="44">
        <f>'[3]Приложение № 1'!D14</f>
        <v>3.4000000000000002E-2</v>
      </c>
      <c r="G14" s="44"/>
      <c r="H14" s="44">
        <f t="shared" si="0"/>
        <v>1.1333333333333334E-2</v>
      </c>
    </row>
    <row r="15" spans="1:17">
      <c r="A15" s="27"/>
      <c r="B15" s="40" t="s">
        <v>354</v>
      </c>
      <c r="C15" s="27" t="s">
        <v>351</v>
      </c>
      <c r="D15" s="27"/>
      <c r="E15" s="27"/>
      <c r="F15" s="41"/>
      <c r="G15" s="41"/>
      <c r="H15" s="41">
        <f t="shared" si="0"/>
        <v>0</v>
      </c>
    </row>
    <row r="16" spans="1:17" ht="27.6">
      <c r="A16" s="27"/>
      <c r="B16" s="40" t="s">
        <v>355</v>
      </c>
      <c r="C16" s="27" t="s">
        <v>351</v>
      </c>
      <c r="D16" s="27"/>
      <c r="E16" s="27"/>
      <c r="F16" s="41"/>
      <c r="G16" s="41"/>
      <c r="H16" s="41">
        <f t="shared" si="0"/>
        <v>0</v>
      </c>
      <c r="N16" s="46"/>
      <c r="O16" s="46" t="s">
        <v>356</v>
      </c>
      <c r="P16" s="46" t="s">
        <v>356</v>
      </c>
      <c r="Q16" s="46" t="s">
        <v>357</v>
      </c>
    </row>
    <row r="17" spans="1:18" s="45" customFormat="1">
      <c r="A17" s="42"/>
      <c r="B17" s="43" t="s">
        <v>358</v>
      </c>
      <c r="C17" s="42" t="s">
        <v>351</v>
      </c>
      <c r="D17" s="42"/>
      <c r="E17" s="42">
        <f>C51</f>
        <v>0.56799999999999995</v>
      </c>
      <c r="F17" s="44">
        <f>'[3]Приложение № 1'!D17</f>
        <v>6.8000000000000005E-2</v>
      </c>
      <c r="G17" s="44">
        <f>'[3]Реестр заявителей (2019)'!Q33</f>
        <v>0.12</v>
      </c>
      <c r="H17" s="44">
        <f t="shared" si="0"/>
        <v>0.25199999999999995</v>
      </c>
      <c r="K17" s="45" t="s">
        <v>358</v>
      </c>
      <c r="M17" s="45">
        <v>6.8000000000000005E-2</v>
      </c>
      <c r="N17" s="46" t="str">
        <f>K23</f>
        <v>СИП-4 4*25</v>
      </c>
      <c r="O17" s="46">
        <f>E25/3</f>
        <v>0.19266666666666668</v>
      </c>
      <c r="P17" s="46">
        <f>'[3]Прил № 1'!D22/3</f>
        <v>0.15133333333333332</v>
      </c>
      <c r="Q17" s="46">
        <f>'[3]Прил №2'!D14/3</f>
        <v>9.3333333333333341E-3</v>
      </c>
      <c r="R17" s="47">
        <f>(O17+P17+Q17)-H25</f>
        <v>0</v>
      </c>
    </row>
    <row r="18" spans="1:18" s="45" customFormat="1">
      <c r="A18" s="42"/>
      <c r="B18" s="43" t="s">
        <v>359</v>
      </c>
      <c r="C18" s="42" t="s">
        <v>351</v>
      </c>
      <c r="D18" s="42"/>
      <c r="E18" s="42">
        <f>C53</f>
        <v>0.27500000000000002</v>
      </c>
      <c r="F18" s="44">
        <f>'[3]Приложение № 1'!D18</f>
        <v>0.48699999999999999</v>
      </c>
      <c r="G18" s="44"/>
      <c r="H18" s="44">
        <f t="shared" si="0"/>
        <v>0.254</v>
      </c>
      <c r="K18" s="45" t="s">
        <v>359</v>
      </c>
      <c r="M18" s="45">
        <v>0.48699999999999999</v>
      </c>
      <c r="N18" s="46" t="str">
        <f>'[3]Реестр заявителей (2019)'!P39</f>
        <v>СИП-4 4*95</v>
      </c>
      <c r="O18" s="46"/>
      <c r="P18" s="46">
        <f>'[3]Реестр заявителей (2019)'!Q29/3</f>
        <v>0.30633333333333335</v>
      </c>
      <c r="Q18" s="46">
        <f>'[3]Реестр заявителей (2019)'!Q39/3</f>
        <v>0.20033333333333334</v>
      </c>
      <c r="R18" s="47">
        <f>(O18+P18+Q18)-H26</f>
        <v>0</v>
      </c>
    </row>
    <row r="19" spans="1:18" s="45" customFormat="1">
      <c r="A19" s="42"/>
      <c r="B19" s="43" t="s">
        <v>360</v>
      </c>
      <c r="C19" s="42" t="s">
        <v>351</v>
      </c>
      <c r="D19" s="42"/>
      <c r="E19" s="42"/>
      <c r="F19" s="44">
        <f>'[3]Приложение № 1'!D19</f>
        <v>0.26</v>
      </c>
      <c r="G19" s="44">
        <f>'[3]Реестр заявителей (2019)'!Q32+'[3]Реестр заявителей (2019)'!Q40</f>
        <v>0.43100000000000005</v>
      </c>
      <c r="H19" s="44">
        <f t="shared" si="0"/>
        <v>0.23033333333333336</v>
      </c>
      <c r="K19" s="45" t="s">
        <v>360</v>
      </c>
      <c r="M19" s="45">
        <v>0.26</v>
      </c>
      <c r="N19" s="46" t="str">
        <f>'[3]Реестр заявителей (2019)'!P40</f>
        <v>СИП-4 4*50</v>
      </c>
      <c r="O19" s="46">
        <f>F19/3</f>
        <v>8.666666666666667E-2</v>
      </c>
      <c r="P19" s="46">
        <f>'[3]Реестр заявителей (2019)'!Q32/3</f>
        <v>6.6666666666666666E-2</v>
      </c>
      <c r="Q19" s="46">
        <f>'[3]Реестр заявителей (2019)'!Q40/3</f>
        <v>7.6999999999999999E-2</v>
      </c>
      <c r="R19" s="47">
        <f>(O19+P19+Q19)-H19</f>
        <v>0</v>
      </c>
    </row>
    <row r="20" spans="1:18" s="45" customFormat="1">
      <c r="A20" s="42"/>
      <c r="B20" s="43" t="s">
        <v>361</v>
      </c>
      <c r="C20" s="42" t="s">
        <v>351</v>
      </c>
      <c r="D20" s="48"/>
      <c r="E20" s="42">
        <f>C52</f>
        <v>4.2999999999999997E-2</v>
      </c>
      <c r="F20" s="44">
        <f>'[3]Приложение № 1'!D20</f>
        <v>0.10900000000000001</v>
      </c>
      <c r="G20" s="44">
        <f>'[3]Реестр заявителей (2019)'!Q30</f>
        <v>0.05</v>
      </c>
      <c r="H20" s="44">
        <f t="shared" si="0"/>
        <v>6.7333333333333342E-2</v>
      </c>
      <c r="K20" s="45" t="s">
        <v>361</v>
      </c>
      <c r="M20" s="45">
        <v>0.10900000000000001</v>
      </c>
    </row>
    <row r="21" spans="1:18" hidden="1" outlineLevel="1">
      <c r="A21" s="27"/>
      <c r="B21" s="40" t="s">
        <v>362</v>
      </c>
      <c r="C21" s="27" t="s">
        <v>351</v>
      </c>
      <c r="D21" s="27"/>
      <c r="E21" s="27"/>
      <c r="F21" s="41"/>
      <c r="G21" s="41"/>
      <c r="H21" s="41">
        <f t="shared" si="0"/>
        <v>0</v>
      </c>
      <c r="K21" s="14" t="s">
        <v>363</v>
      </c>
      <c r="L21" s="14">
        <v>96359.649122807008</v>
      </c>
      <c r="M21" s="14">
        <v>0.114</v>
      </c>
    </row>
    <row r="22" spans="1:18" hidden="1" outlineLevel="1">
      <c r="A22" s="27"/>
      <c r="B22" s="40"/>
      <c r="C22" s="27"/>
      <c r="D22" s="27"/>
      <c r="E22" s="27"/>
      <c r="F22" s="41"/>
      <c r="G22" s="41"/>
      <c r="H22" s="41">
        <f t="shared" si="0"/>
        <v>0</v>
      </c>
      <c r="K22" s="14" t="s">
        <v>364</v>
      </c>
      <c r="L22" s="14">
        <v>172722.46696035241</v>
      </c>
      <c r="M22" s="14">
        <v>0.45399999999999996</v>
      </c>
    </row>
    <row r="23" spans="1:18" s="45" customFormat="1" collapsed="1">
      <c r="A23" s="42"/>
      <c r="B23" s="43" t="s">
        <v>363</v>
      </c>
      <c r="C23" s="42" t="s">
        <v>351</v>
      </c>
      <c r="D23" s="42">
        <v>1.595</v>
      </c>
      <c r="E23" s="42">
        <f>C50</f>
        <v>1.101</v>
      </c>
      <c r="F23" s="44">
        <f>'[3]Приложение № 1'!D21</f>
        <v>0.114</v>
      </c>
      <c r="G23" s="44">
        <f>'[3]Реестр заявителей (2019)'!Q31</f>
        <v>0.23799999999999999</v>
      </c>
      <c r="H23" s="44">
        <f t="shared" si="0"/>
        <v>0.48433333333333334</v>
      </c>
      <c r="K23" s="49" t="str">
        <f>'[3]Прил №2'!B14</f>
        <v>СИП-4 4*25</v>
      </c>
      <c r="L23" s="49"/>
      <c r="M23" s="49">
        <f>'[3]Прил №2'!D14</f>
        <v>2.8000000000000001E-2</v>
      </c>
    </row>
    <row r="24" spans="1:18" hidden="1" outlineLevel="1">
      <c r="A24" s="27"/>
      <c r="B24" s="40" t="s">
        <v>361</v>
      </c>
      <c r="C24" s="27" t="s">
        <v>351</v>
      </c>
      <c r="D24" s="27"/>
      <c r="E24" s="27"/>
      <c r="F24" s="41"/>
      <c r="G24" s="41"/>
      <c r="H24" s="41">
        <f t="shared" si="0"/>
        <v>0</v>
      </c>
    </row>
    <row r="25" spans="1:18" s="45" customFormat="1" collapsed="1">
      <c r="A25" s="42"/>
      <c r="B25" s="43" t="s">
        <v>364</v>
      </c>
      <c r="C25" s="42" t="s">
        <v>351</v>
      </c>
      <c r="D25" s="42"/>
      <c r="E25" s="42">
        <f>C49</f>
        <v>0.57800000000000007</v>
      </c>
      <c r="F25" s="44">
        <f>'[3]Приложение № 1'!D22+'[3]П №2'!D14</f>
        <v>0.48199999999999998</v>
      </c>
      <c r="G25" s="44"/>
      <c r="H25" s="44">
        <f t="shared" si="0"/>
        <v>0.35333333333333333</v>
      </c>
      <c r="K25" s="49" t="str">
        <f>'[3]Прил №2'!B19</f>
        <v>СИП-3 1*95</v>
      </c>
      <c r="L25" s="49"/>
      <c r="M25" s="50">
        <f>'[3]Прил №2'!D19</f>
        <v>0.35</v>
      </c>
    </row>
    <row r="26" spans="1:18" s="45" customFormat="1">
      <c r="A26" s="42"/>
      <c r="B26" s="43" t="str">
        <f>'[3]Реестр заявителей (2019)'!P29</f>
        <v>СИП-4 4*95</v>
      </c>
      <c r="C26" s="42" t="s">
        <v>351</v>
      </c>
      <c r="D26" s="42"/>
      <c r="E26" s="42"/>
      <c r="F26" s="44"/>
      <c r="G26" s="44">
        <f>'[3]Реестр заявителей (2019)'!Q29+'[3]Реестр заявителей (2019)'!Q39</f>
        <v>1.52</v>
      </c>
      <c r="H26" s="44">
        <f t="shared" si="0"/>
        <v>0.50666666666666671</v>
      </c>
    </row>
    <row r="27" spans="1:18" s="39" customFormat="1" ht="24.75" customHeight="1">
      <c r="A27" s="36" t="s">
        <v>47</v>
      </c>
      <c r="B27" s="37" t="s">
        <v>365</v>
      </c>
      <c r="C27" s="36" t="s">
        <v>351</v>
      </c>
      <c r="D27" s="36">
        <f>D28+D29</f>
        <v>0</v>
      </c>
      <c r="E27" s="36">
        <f>SUM(E28:E30)</f>
        <v>0</v>
      </c>
      <c r="F27" s="36">
        <f t="shared" ref="F27:G27" si="2">SUM(F28:F30)</f>
        <v>0.35</v>
      </c>
      <c r="G27" s="36">
        <f t="shared" si="2"/>
        <v>7.4999999999999997E-2</v>
      </c>
      <c r="H27" s="38">
        <f t="shared" si="0"/>
        <v>0.14166666666666666</v>
      </c>
    </row>
    <row r="28" spans="1:18" ht="18.75" hidden="1" customHeight="1" outlineLevel="1">
      <c r="A28" s="27"/>
      <c r="B28" s="40" t="s">
        <v>353</v>
      </c>
      <c r="C28" s="27" t="s">
        <v>351</v>
      </c>
      <c r="D28" s="27"/>
      <c r="E28" s="27"/>
      <c r="F28" s="41"/>
      <c r="G28" s="41"/>
      <c r="H28" s="41">
        <f t="shared" si="0"/>
        <v>0</v>
      </c>
    </row>
    <row r="29" spans="1:18" s="45" customFormat="1" ht="18.75" customHeight="1" collapsed="1">
      <c r="A29" s="42"/>
      <c r="B29" s="43" t="s">
        <v>366</v>
      </c>
      <c r="C29" s="42" t="s">
        <v>351</v>
      </c>
      <c r="D29" s="42"/>
      <c r="E29" s="42"/>
      <c r="F29" s="44">
        <v>0.35</v>
      </c>
      <c r="G29" s="44"/>
      <c r="H29" s="44">
        <f t="shared" si="0"/>
        <v>0.11666666666666665</v>
      </c>
    </row>
    <row r="30" spans="1:18" s="45" customFormat="1" ht="18.75" customHeight="1">
      <c r="A30" s="42"/>
      <c r="B30" s="43" t="str">
        <f>'[3]Реестр заявителей (2019)'!P35</f>
        <v>СИП-3 1*35</v>
      </c>
      <c r="C30" s="42"/>
      <c r="D30" s="42"/>
      <c r="E30" s="42"/>
      <c r="F30" s="44"/>
      <c r="G30" s="44">
        <f>'[3]Реестр заявителей (2019)'!Q35+'[3]Реестр заявителей (2019)'!Q42</f>
        <v>7.4999999999999997E-2</v>
      </c>
      <c r="H30" s="44">
        <f t="shared" si="0"/>
        <v>2.4999999999999998E-2</v>
      </c>
    </row>
    <row r="31" spans="1:18" ht="33.75" customHeight="1">
      <c r="A31" s="27" t="s">
        <v>50</v>
      </c>
      <c r="B31" s="40" t="s">
        <v>367</v>
      </c>
      <c r="C31" s="27" t="s">
        <v>351</v>
      </c>
      <c r="D31" s="27"/>
      <c r="E31" s="27"/>
      <c r="F31" s="27"/>
      <c r="G31" s="27"/>
      <c r="H31" s="41">
        <f t="shared" si="0"/>
        <v>0</v>
      </c>
    </row>
    <row r="32" spans="1:18" ht="32.25" customHeight="1">
      <c r="A32" s="27" t="s">
        <v>52</v>
      </c>
      <c r="B32" s="40" t="s">
        <v>368</v>
      </c>
      <c r="C32" s="27" t="s">
        <v>347</v>
      </c>
      <c r="D32" s="27"/>
      <c r="E32" s="27"/>
      <c r="F32" s="27"/>
      <c r="G32" s="27"/>
      <c r="H32" s="41">
        <f t="shared" si="0"/>
        <v>0</v>
      </c>
    </row>
    <row r="33" spans="1:8" s="45" customFormat="1">
      <c r="A33" s="42" t="s">
        <v>55</v>
      </c>
      <c r="B33" s="43" t="s">
        <v>369</v>
      </c>
      <c r="C33" s="42" t="s">
        <v>347</v>
      </c>
      <c r="D33" s="42">
        <v>0</v>
      </c>
      <c r="E33" s="42">
        <v>0</v>
      </c>
      <c r="F33" s="42">
        <v>120</v>
      </c>
      <c r="G33" s="42">
        <v>180</v>
      </c>
      <c r="H33" s="44">
        <f t="shared" si="0"/>
        <v>100</v>
      </c>
    </row>
    <row r="34" spans="1:8">
      <c r="A34" s="27" t="s">
        <v>57</v>
      </c>
      <c r="B34" s="40" t="s">
        <v>370</v>
      </c>
      <c r="C34" s="27" t="s">
        <v>347</v>
      </c>
      <c r="D34" s="27"/>
      <c r="E34" s="27"/>
      <c r="F34" s="27"/>
      <c r="G34" s="27"/>
      <c r="H34" s="41">
        <f t="shared" si="0"/>
        <v>0</v>
      </c>
    </row>
    <row r="35" spans="1:8">
      <c r="A35" s="27" t="s">
        <v>55</v>
      </c>
      <c r="B35" s="40" t="s">
        <v>371</v>
      </c>
      <c r="C35" s="27" t="s">
        <v>347</v>
      </c>
      <c r="D35" s="27"/>
      <c r="E35" s="27"/>
      <c r="F35" s="27"/>
      <c r="G35" s="27"/>
      <c r="H35" s="41">
        <f t="shared" si="0"/>
        <v>0</v>
      </c>
    </row>
    <row r="36" spans="1:8">
      <c r="A36" s="27" t="s">
        <v>55</v>
      </c>
      <c r="B36" s="40" t="s">
        <v>372</v>
      </c>
      <c r="C36" s="27" t="s">
        <v>347</v>
      </c>
      <c r="D36" s="27"/>
      <c r="E36" s="27"/>
      <c r="F36" s="27"/>
      <c r="G36" s="27"/>
      <c r="H36" s="41">
        <f t="shared" si="0"/>
        <v>0</v>
      </c>
    </row>
    <row r="37" spans="1:8">
      <c r="A37" s="27" t="s">
        <v>55</v>
      </c>
      <c r="B37" s="40" t="s">
        <v>373</v>
      </c>
      <c r="C37" s="27" t="s">
        <v>347</v>
      </c>
      <c r="D37" s="27"/>
      <c r="E37" s="27"/>
      <c r="F37" s="27"/>
      <c r="G37" s="27"/>
      <c r="H37" s="41">
        <f t="shared" si="0"/>
        <v>0</v>
      </c>
    </row>
    <row r="38" spans="1:8">
      <c r="A38" s="27" t="s">
        <v>57</v>
      </c>
      <c r="B38" s="40" t="s">
        <v>374</v>
      </c>
      <c r="C38" s="27" t="s">
        <v>347</v>
      </c>
      <c r="D38" s="27"/>
      <c r="E38" s="27"/>
      <c r="F38" s="27"/>
      <c r="G38" s="27"/>
      <c r="H38" s="41">
        <f t="shared" si="0"/>
        <v>0</v>
      </c>
    </row>
    <row r="39" spans="1:8" ht="41.4">
      <c r="A39" s="27" t="s">
        <v>59</v>
      </c>
      <c r="B39" s="40" t="s">
        <v>375</v>
      </c>
      <c r="C39" s="27" t="s">
        <v>347</v>
      </c>
      <c r="D39" s="27"/>
      <c r="E39" s="27"/>
      <c r="F39" s="27"/>
      <c r="G39" s="27"/>
      <c r="H39" s="27">
        <f t="shared" si="0"/>
        <v>0</v>
      </c>
    </row>
    <row r="40" spans="1:8" s="24" customFormat="1" ht="41.4">
      <c r="A40" s="20" t="s">
        <v>62</v>
      </c>
      <c r="B40" s="21" t="s">
        <v>376</v>
      </c>
      <c r="C40" s="20" t="s">
        <v>377</v>
      </c>
      <c r="D40" s="20">
        <v>0</v>
      </c>
      <c r="E40" s="20">
        <v>0</v>
      </c>
      <c r="F40" s="20">
        <v>0</v>
      </c>
      <c r="G40" s="20">
        <v>0</v>
      </c>
      <c r="H40" s="20">
        <f t="shared" si="0"/>
        <v>0</v>
      </c>
    </row>
    <row r="43" spans="1:8" s="52" customFormat="1">
      <c r="A43" s="51" t="s">
        <v>378</v>
      </c>
      <c r="B43" s="51"/>
      <c r="C43" s="51"/>
      <c r="D43" s="51"/>
      <c r="E43" s="51"/>
      <c r="F43" s="15"/>
      <c r="G43" s="15"/>
      <c r="H43" s="15" t="s">
        <v>379</v>
      </c>
    </row>
    <row r="46" spans="1:8">
      <c r="B46" s="139"/>
      <c r="C46" s="139"/>
    </row>
    <row r="47" spans="1:8">
      <c r="B47" s="139"/>
      <c r="C47" s="139"/>
    </row>
    <row r="48" spans="1:8">
      <c r="B48" s="139"/>
      <c r="C48" s="139"/>
    </row>
    <row r="49" spans="2:3">
      <c r="B49" s="14" t="s">
        <v>380</v>
      </c>
      <c r="C49" s="14">
        <v>0.57800000000000007</v>
      </c>
    </row>
    <row r="50" spans="2:3">
      <c r="B50" s="14" t="s">
        <v>381</v>
      </c>
      <c r="C50" s="14">
        <v>1.101</v>
      </c>
    </row>
    <row r="51" spans="2:3">
      <c r="B51" s="14" t="s">
        <v>382</v>
      </c>
      <c r="C51" s="14">
        <v>0.56799999999999995</v>
      </c>
    </row>
    <row r="52" spans="2:3">
      <c r="B52" s="14" t="s">
        <v>383</v>
      </c>
      <c r="C52" s="14">
        <v>4.2999999999999997E-2</v>
      </c>
    </row>
    <row r="53" spans="2:3">
      <c r="B53" s="14" t="s">
        <v>384</v>
      </c>
      <c r="C53" s="14">
        <v>0.27500000000000002</v>
      </c>
    </row>
  </sheetData>
  <mergeCells count="8">
    <mergeCell ref="B47:C47"/>
    <mergeCell ref="B48:C48"/>
    <mergeCell ref="A3:H3"/>
    <mergeCell ref="A5:A6"/>
    <mergeCell ref="B5:B6"/>
    <mergeCell ref="C5:C6"/>
    <mergeCell ref="D5:H5"/>
    <mergeCell ref="B46:C4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J25"/>
  <sheetViews>
    <sheetView topLeftCell="A9" workbookViewId="0">
      <selection activeCell="C26" sqref="C26"/>
    </sheetView>
  </sheetViews>
  <sheetFormatPr defaultColWidth="9.109375" defaultRowHeight="18" customHeight="1" outlineLevelRow="1"/>
  <cols>
    <col min="1" max="1" width="6.5546875" style="53" customWidth="1"/>
    <col min="2" max="2" width="42.109375" style="53" customWidth="1"/>
    <col min="3" max="4" width="12.44140625" style="53" customWidth="1"/>
    <col min="5" max="7" width="17" style="53" customWidth="1"/>
    <col min="8" max="16384" width="9.109375" style="53"/>
  </cols>
  <sheetData>
    <row r="2" spans="1:10" ht="18" customHeight="1">
      <c r="A2" s="142" t="s">
        <v>385</v>
      </c>
      <c r="B2" s="142"/>
      <c r="C2" s="142"/>
      <c r="D2" s="142"/>
      <c r="E2" s="142"/>
      <c r="F2" s="142"/>
      <c r="G2" s="142"/>
    </row>
    <row r="4" spans="1:10" ht="18" customHeight="1">
      <c r="A4" s="143" t="s">
        <v>337</v>
      </c>
      <c r="B4" s="143" t="s">
        <v>386</v>
      </c>
      <c r="C4" s="143" t="s">
        <v>387</v>
      </c>
      <c r="D4" s="143"/>
      <c r="E4" s="143" t="s">
        <v>388</v>
      </c>
      <c r="F4" s="143"/>
      <c r="G4" s="143"/>
    </row>
    <row r="5" spans="1:10" ht="18" customHeight="1">
      <c r="A5" s="143"/>
      <c r="B5" s="143"/>
      <c r="C5" s="54" t="s">
        <v>389</v>
      </c>
      <c r="D5" s="54" t="s">
        <v>390</v>
      </c>
      <c r="E5" s="54" t="s">
        <v>389</v>
      </c>
      <c r="F5" s="54" t="s">
        <v>391</v>
      </c>
      <c r="G5" s="54" t="s">
        <v>392</v>
      </c>
    </row>
    <row r="6" spans="1:10" ht="51" customHeight="1">
      <c r="A6" s="55">
        <v>1</v>
      </c>
      <c r="B6" s="56" t="s">
        <v>393</v>
      </c>
      <c r="C6" s="57">
        <f>'[4]П1 до 15 кВт суммарно'!E23</f>
        <v>2547.4011900000005</v>
      </c>
      <c r="D6" s="57">
        <f>'[4]П1 от 15 до 150 (0,4 кВт) сумм'!E24</f>
        <v>0</v>
      </c>
      <c r="E6" s="57">
        <f>'[4]П1 до 15 кВт суммарно'!K23</f>
        <v>2551.4851583333334</v>
      </c>
      <c r="F6" s="57">
        <f>'[4]П1 от 15 до 150 (0,4 кВт) сумм'!K24</f>
        <v>1043.2014999999997</v>
      </c>
      <c r="G6" s="58">
        <f>'[4]6 кВ Приложение №3'!K24</f>
        <v>100.3336</v>
      </c>
    </row>
    <row r="7" spans="1:10" ht="51" customHeight="1">
      <c r="A7" s="55"/>
      <c r="B7" s="56" t="s">
        <v>394</v>
      </c>
      <c r="C7" s="57"/>
      <c r="D7" s="57"/>
      <c r="E7" s="57"/>
      <c r="F7" s="57"/>
      <c r="G7" s="58"/>
    </row>
    <row r="8" spans="1:10" ht="51" customHeight="1">
      <c r="A8" s="55" t="s">
        <v>28</v>
      </c>
      <c r="B8" s="56" t="s">
        <v>395</v>
      </c>
      <c r="C8" s="58">
        <f>C6-C9</f>
        <v>551.91575000000012</v>
      </c>
      <c r="D8" s="58">
        <v>0</v>
      </c>
      <c r="E8" s="58">
        <f>E6-E9</f>
        <v>824.38863333333325</v>
      </c>
      <c r="F8" s="57">
        <v>0</v>
      </c>
      <c r="G8" s="57">
        <v>0</v>
      </c>
    </row>
    <row r="9" spans="1:10" ht="51" customHeight="1">
      <c r="A9" s="55" t="s">
        <v>31</v>
      </c>
      <c r="B9" s="56" t="s">
        <v>396</v>
      </c>
      <c r="C9" s="57">
        <f>'[4]Инф о тех прис-и'!I44</f>
        <v>1995.4854400000004</v>
      </c>
      <c r="D9" s="57">
        <v>0</v>
      </c>
      <c r="E9" s="57">
        <f>'[4]П1 до 15 кВт суммарно'!K14</f>
        <v>1727.0965250000002</v>
      </c>
      <c r="F9" s="57">
        <f>F6</f>
        <v>1043.2014999999997</v>
      </c>
      <c r="G9" s="57">
        <f>G6</f>
        <v>100.3336</v>
      </c>
    </row>
    <row r="10" spans="1:10" ht="51" customHeight="1">
      <c r="A10" s="55"/>
      <c r="B10" s="56"/>
      <c r="C10" s="57"/>
      <c r="D10" s="57"/>
      <c r="E10" s="57"/>
      <c r="F10" s="57"/>
      <c r="G10" s="57"/>
    </row>
    <row r="11" spans="1:10" ht="51" customHeight="1">
      <c r="A11" s="55" t="s">
        <v>37</v>
      </c>
      <c r="B11" s="59" t="s">
        <v>397</v>
      </c>
      <c r="C11" s="60">
        <f>C9</f>
        <v>1995.4854400000004</v>
      </c>
      <c r="D11" s="60">
        <f>D9</f>
        <v>0</v>
      </c>
      <c r="E11" s="60">
        <f>E9</f>
        <v>1727.0965250000002</v>
      </c>
      <c r="F11" s="60">
        <f>F6</f>
        <v>1043.2014999999997</v>
      </c>
      <c r="G11" s="61">
        <f>G6</f>
        <v>100.3336</v>
      </c>
    </row>
    <row r="12" spans="1:10" s="64" customFormat="1" ht="18" customHeight="1">
      <c r="A12" s="62"/>
      <c r="B12" s="62"/>
      <c r="C12" s="62"/>
      <c r="D12" s="63">
        <f>C11+D11</f>
        <v>1995.4854400000004</v>
      </c>
      <c r="E12" s="62"/>
      <c r="F12" s="62"/>
      <c r="G12" s="63">
        <f>E11+F11+G11</f>
        <v>2870.631625</v>
      </c>
    </row>
    <row r="13" spans="1:10" s="68" customFormat="1" ht="18" customHeight="1">
      <c r="A13" s="65"/>
      <c r="B13" s="66" t="s">
        <v>398</v>
      </c>
      <c r="C13" s="65"/>
      <c r="D13" s="65"/>
      <c r="E13" s="65"/>
      <c r="F13" s="65"/>
      <c r="G13" s="67">
        <f>D12+G12</f>
        <v>4866.1170650000004</v>
      </c>
      <c r="J13" s="69"/>
    </row>
    <row r="15" spans="1:10" ht="18" customHeight="1" outlineLevel="1">
      <c r="A15" s="68"/>
      <c r="B15" s="68" t="s">
        <v>399</v>
      </c>
      <c r="C15" s="68"/>
      <c r="D15" s="68"/>
      <c r="E15" s="68"/>
      <c r="F15" s="68"/>
      <c r="G15" s="68"/>
    </row>
    <row r="16" spans="1:10" ht="18" customHeight="1" outlineLevel="1">
      <c r="A16" s="68" t="s">
        <v>37</v>
      </c>
      <c r="B16" s="68" t="s">
        <v>397</v>
      </c>
      <c r="C16" s="68">
        <v>2333.2855717999996</v>
      </c>
      <c r="D16" s="68">
        <v>993.75430142500011</v>
      </c>
      <c r="E16" s="68">
        <v>2071.7001999999998</v>
      </c>
      <c r="F16" s="68">
        <v>1550.4940000000001</v>
      </c>
      <c r="G16" s="68">
        <v>100.3336</v>
      </c>
    </row>
    <row r="17" spans="1:8" ht="18" customHeight="1" outlineLevel="1">
      <c r="A17" s="68"/>
      <c r="B17" s="68"/>
      <c r="C17" s="68"/>
      <c r="D17" s="68">
        <v>3327.0398732249996</v>
      </c>
      <c r="E17" s="68"/>
      <c r="F17" s="68"/>
      <c r="G17" s="68">
        <v>3722.5277999999998</v>
      </c>
    </row>
    <row r="18" spans="1:8" ht="18" customHeight="1" outlineLevel="1">
      <c r="A18" s="68"/>
      <c r="B18" s="68" t="s">
        <v>398</v>
      </c>
      <c r="C18" s="68"/>
      <c r="D18" s="68"/>
      <c r="E18" s="68"/>
      <c r="F18" s="68"/>
      <c r="G18" s="68">
        <v>7049.5676732249995</v>
      </c>
      <c r="H18" s="70">
        <f>G18-G13</f>
        <v>2183.4506082249991</v>
      </c>
    </row>
    <row r="19" spans="1:8" ht="18" customHeight="1" outlineLevel="1">
      <c r="D19" s="71">
        <f>D17-D12</f>
        <v>1331.5544332249992</v>
      </c>
      <c r="E19" s="72"/>
      <c r="F19" s="72"/>
      <c r="G19" s="71">
        <f>G17-G12</f>
        <v>851.89617499999986</v>
      </c>
    </row>
    <row r="20" spans="1:8" ht="18" customHeight="1" outlineLevel="1">
      <c r="D20" s="72"/>
      <c r="E20" s="72"/>
      <c r="F20" s="72"/>
      <c r="G20" s="71">
        <f>G13-G18</f>
        <v>-2183.4506082249991</v>
      </c>
    </row>
    <row r="21" spans="1:8" ht="18" customHeight="1">
      <c r="E21" s="70">
        <f>E6+F6+G6</f>
        <v>3695.020258333333</v>
      </c>
    </row>
    <row r="24" spans="1:8" ht="18" customHeight="1">
      <c r="C24" s="70">
        <f>C9+'выпад 2018'!D7+'выпад 2019'!D7</f>
        <v>4087.4114800000002</v>
      </c>
    </row>
    <row r="25" spans="1:8" ht="18" customHeight="1">
      <c r="C25" s="70">
        <f>D9+'выпад 2018'!D8+'выпад 2019'!D8</f>
        <v>2298.32602</v>
      </c>
    </row>
  </sheetData>
  <mergeCells count="5">
    <mergeCell ref="A2:G2"/>
    <mergeCell ref="A4:A5"/>
    <mergeCell ref="B4:B5"/>
    <mergeCell ref="C4:D4"/>
    <mergeCell ref="E4:G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21"/>
  <sheetViews>
    <sheetView workbookViewId="0">
      <selection activeCell="G19" sqref="G19"/>
    </sheetView>
  </sheetViews>
  <sheetFormatPr defaultColWidth="21.33203125" defaultRowHeight="15.6"/>
  <cols>
    <col min="1" max="1" width="8.6640625" style="73" customWidth="1"/>
    <col min="2" max="2" width="26.6640625" style="73" customWidth="1"/>
    <col min="3" max="4" width="21.33203125" style="73"/>
    <col min="5" max="5" width="11.6640625" style="73" customWidth="1"/>
    <col min="6" max="6" width="21.33203125" style="73"/>
    <col min="7" max="7" width="18.6640625" style="73" customWidth="1"/>
    <col min="8" max="8" width="11.6640625" style="73" customWidth="1"/>
    <col min="9" max="16384" width="21.33203125" style="73"/>
  </cols>
  <sheetData>
    <row r="1" spans="1:8">
      <c r="G1" s="144" t="s">
        <v>400</v>
      </c>
      <c r="H1" s="144"/>
    </row>
    <row r="2" spans="1:8">
      <c r="A2" s="145" t="s">
        <v>401</v>
      </c>
      <c r="B2" s="145"/>
      <c r="C2" s="145"/>
      <c r="D2" s="145"/>
      <c r="E2" s="145"/>
      <c r="F2" s="145"/>
      <c r="G2" s="145"/>
      <c r="H2" s="145"/>
    </row>
    <row r="4" spans="1:8" s="74" customFormat="1">
      <c r="A4" s="146" t="s">
        <v>402</v>
      </c>
      <c r="B4" s="146" t="s">
        <v>403</v>
      </c>
      <c r="C4" s="146" t="s">
        <v>404</v>
      </c>
      <c r="D4" s="146"/>
      <c r="E4" s="146"/>
      <c r="F4" s="147" t="s">
        <v>405</v>
      </c>
      <c r="G4" s="148"/>
      <c r="H4" s="149"/>
    </row>
    <row r="5" spans="1:8" s="74" customFormat="1" ht="124.8">
      <c r="A5" s="146"/>
      <c r="B5" s="146"/>
      <c r="C5" s="75" t="s">
        <v>406</v>
      </c>
      <c r="D5" s="75" t="s">
        <v>407</v>
      </c>
      <c r="E5" s="75" t="s">
        <v>398</v>
      </c>
      <c r="F5" s="75" t="s">
        <v>406</v>
      </c>
      <c r="G5" s="75" t="s">
        <v>407</v>
      </c>
      <c r="H5" s="75" t="s">
        <v>398</v>
      </c>
    </row>
    <row r="6" spans="1:8" s="74" customFormat="1">
      <c r="A6" s="75">
        <v>1</v>
      </c>
      <c r="B6" s="75">
        <v>1</v>
      </c>
      <c r="C6" s="75">
        <v>2</v>
      </c>
      <c r="D6" s="75">
        <v>3</v>
      </c>
      <c r="E6" s="75">
        <v>4</v>
      </c>
      <c r="F6" s="75">
        <v>5</v>
      </c>
      <c r="G6" s="75">
        <v>6</v>
      </c>
      <c r="H6" s="75">
        <v>7</v>
      </c>
    </row>
    <row r="7" spans="1:8" ht="31.2">
      <c r="A7" s="76">
        <v>2</v>
      </c>
      <c r="B7" s="77" t="s">
        <v>408</v>
      </c>
      <c r="C7" s="78">
        <f>'[5]Прил № 1'!E8-'[5]Прил № 1'!E53</f>
        <v>956.47288135593226</v>
      </c>
      <c r="D7" s="78">
        <f>'[5]Прил № 1'!E11</f>
        <v>521.91300000000001</v>
      </c>
      <c r="E7" s="78">
        <f>SUM(C7:D7)</f>
        <v>1478.3858813559323</v>
      </c>
      <c r="F7" s="78">
        <f>'[5]Прил № 1'!K8-'[5]Прил № 1'!K53</f>
        <v>966.5055555555557</v>
      </c>
      <c r="G7" s="78">
        <f>'[5]Прил № 1'!K11</f>
        <v>1642.2440866666666</v>
      </c>
      <c r="H7" s="78">
        <f>F7+G7</f>
        <v>2608.7496422222221</v>
      </c>
    </row>
    <row r="8" spans="1:8" ht="46.8">
      <c r="A8" s="76">
        <v>3</v>
      </c>
      <c r="B8" s="77" t="s">
        <v>345</v>
      </c>
      <c r="C8" s="78"/>
      <c r="D8" s="78">
        <f>'[5]П №2'!E8</f>
        <v>796.08202000000006</v>
      </c>
      <c r="E8" s="78">
        <f>SUM(C8:D8)</f>
        <v>796.08202000000006</v>
      </c>
      <c r="F8" s="78"/>
      <c r="G8" s="78">
        <f>'[5]П №2'!K8</f>
        <v>314.03816666666665</v>
      </c>
      <c r="H8" s="78">
        <f>F8+G8</f>
        <v>314.03816666666665</v>
      </c>
    </row>
    <row r="9" spans="1:8" s="74" customFormat="1">
      <c r="A9" s="79"/>
      <c r="B9" s="80" t="s">
        <v>398</v>
      </c>
      <c r="C9" s="81">
        <f t="shared" ref="C9:D9" si="0">C7+C8</f>
        <v>956.47288135593226</v>
      </c>
      <c r="D9" s="81">
        <f t="shared" si="0"/>
        <v>1317.9950200000001</v>
      </c>
      <c r="E9" s="81">
        <f>E7+E8</f>
        <v>2274.4679013559326</v>
      </c>
      <c r="F9" s="81">
        <f t="shared" ref="F9:G9" si="1">F7+F8</f>
        <v>966.5055555555557</v>
      </c>
      <c r="G9" s="81">
        <f t="shared" si="1"/>
        <v>1956.2822533333333</v>
      </c>
      <c r="H9" s="81">
        <f>H7+H8</f>
        <v>2922.7878088888888</v>
      </c>
    </row>
    <row r="13" spans="1:8">
      <c r="A13" s="73" t="s">
        <v>409</v>
      </c>
      <c r="G13" s="144" t="s">
        <v>379</v>
      </c>
      <c r="H13" s="144"/>
    </row>
    <row r="19" spans="5:8">
      <c r="E19" s="82">
        <f>E7-'[5]Прил № 1'!E56</f>
        <v>0</v>
      </c>
      <c r="H19" s="83">
        <f>H9-'[5]Прил № 1'!K56-'[5]Прил №2'!K63</f>
        <v>0</v>
      </c>
    </row>
    <row r="20" spans="5:8">
      <c r="E20" s="83">
        <f>E8-'[5]Прил №2'!E63</f>
        <v>0</v>
      </c>
    </row>
    <row r="21" spans="5:8">
      <c r="E21" s="83"/>
    </row>
  </sheetData>
  <mergeCells count="7">
    <mergeCell ref="G13:H13"/>
    <mergeCell ref="G1:H1"/>
    <mergeCell ref="A2:H2"/>
    <mergeCell ref="A4:A5"/>
    <mergeCell ref="B4:B5"/>
    <mergeCell ref="C4:E4"/>
    <mergeCell ref="F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стр.1_9</vt:lpstr>
      <vt:lpstr>стр.10_12</vt:lpstr>
      <vt:lpstr>Прил № 2</vt:lpstr>
      <vt:lpstr>Прил 3</vt:lpstr>
      <vt:lpstr>Прил № 4</vt:lpstr>
      <vt:lpstr>Прил № 5</vt:lpstr>
      <vt:lpstr>факт 3-х лет по выпадающ</vt:lpstr>
      <vt:lpstr>выпад 2017</vt:lpstr>
      <vt:lpstr>выпад 2018</vt:lpstr>
      <vt:lpstr>выпад 2019</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NikolayNikolaevich</cp:lastModifiedBy>
  <cp:lastPrinted>2020-04-27T00:59:29Z</cp:lastPrinted>
  <dcterms:created xsi:type="dcterms:W3CDTF">2011-01-11T10:25:48Z</dcterms:created>
  <dcterms:modified xsi:type="dcterms:W3CDTF">2020-04-27T00:59:36Z</dcterms:modified>
</cp:coreProperties>
</file>